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40" yWindow="345" windowWidth="11610" windowHeight="11340" activeTab="0"/>
  </bookViews>
  <sheets>
    <sheet name="PonTr" sheetId="1" r:id="rId1"/>
  </sheets>
  <definedNames/>
  <calcPr fullCalcOnLoad="1"/>
</workbook>
</file>

<file path=xl/sharedStrings.xml><?xml version="1.0" encoding="utf-8"?>
<sst xmlns="http://schemas.openxmlformats.org/spreadsheetml/2006/main" count="70" uniqueCount="48">
  <si>
    <t>m'</t>
  </si>
  <si>
    <t>1.</t>
  </si>
  <si>
    <t>2.</t>
  </si>
  <si>
    <t xml:space="preserve">Ponuda broj: </t>
  </si>
  <si>
    <t xml:space="preserve">Ponuđač: </t>
  </si>
  <si>
    <t>TROŠKOVNIK</t>
  </si>
  <si>
    <t xml:space="preserve">Mjesto i datum: </t>
  </si>
  <si>
    <t>Rok izvođenja radova:</t>
  </si>
  <si>
    <t>za izvođenje radova na postavi kompozitnog poda na pontonu B u marini Parentium</t>
  </si>
  <si>
    <t>upotrebivi pragovi</t>
  </si>
  <si>
    <t>neupotrebivi pragovi</t>
  </si>
  <si>
    <r>
      <t>m</t>
    </r>
    <r>
      <rPr>
        <vertAlign val="superscript"/>
        <sz val="10"/>
        <rFont val="Arial"/>
        <family val="2"/>
      </rPr>
      <t>2</t>
    </r>
  </si>
  <si>
    <t>Vađenje postojeće hodne površine izrađenih kao betonski pragovi veličine 110/25/5 cm. Pregove treba privremeno deponirati na obali, razvrstati pragove koji su još upotrebljivi od onih koji to nisu. Upotrebljive pragove treba odvesti i uskladištiti u skladišnom prostoru naručitelja na udaljenosti do 10 km. Neupotrebljive pragove treba odvesti na registriranu deponiju sa plaćanjem pristojbe.</t>
  </si>
  <si>
    <t>Vađenje postojeće hodne površine dograđenog dijela pontona izvedenog iz armiranobetonskih ploča presjeka 61/10 cm, deponiranje na obali te odvoz na registriranu deponiju sa plaćanjem pristojbe.</t>
  </si>
  <si>
    <t>3.</t>
  </si>
  <si>
    <t>uzdužni profili</t>
  </si>
  <si>
    <t>poprečni profili</t>
  </si>
  <si>
    <t>profili za postavu ormarića</t>
  </si>
  <si>
    <t>4.</t>
  </si>
  <si>
    <t>Izrada i montaža nosive konstrukcije kompozitnog poda iz inox kvadratnih profila 316 L, presjeka 50/50/3 mm. Nosiva konstrukcija se sastoji iz četiri uzdužna profila na međusobnoj svijetloj udaljenosti od 40 cm, s time sa su dva krajnja profila putem inox vijaka M10 sa upuštenom glavom sa pripadajućom inox tiplom priščvršćeni na betonsku nosivu konstrukciju pontona. Unutanju uzdužni profili su za krajnje uzdužne profile te međusobno spojeni putem prečki također iz inox kvadratnih profila 316 L, presjeka 50/50/3 mm, međusobno zavarenih. Prečke se postavljaju na međusobnoj svijetloj udaljenosti od 100 cm. Na mjestima gdje su locirani priključni ormarići postavljau se dodatne prečke od krajnjeg uzdužnog profila do prvog unutarnjeg profila također iz kvadratnih profila 316 L, presjeka 50/50/3 mm u međusobnoj širini adekvatnoj za pričvršćenje priključnih ormarića.</t>
  </si>
  <si>
    <t xml:space="preserve">Izrada i montaža rubnog L profila nakon montaže kompozitnog poda, presjeka 37+73/2 mm iz inoxa 316 L. Profil se sa gornje strane pričvršćuje putem inox samonareznih vijaka kroz kompozitni pod za nosivu inox konstrukciju dok se sa bočne strane također pričvršćuje putem inox samonareznih vijaka za nosivu inox konstrukciju.  </t>
  </si>
  <si>
    <t>5.</t>
  </si>
  <si>
    <t>6.</t>
  </si>
  <si>
    <t>Režijski sati za radove na poravnanju i krpanju betonskih površina te za nepredviđene radove, samo po nalogu ovlaštenog predstavnika naručitelja. Do obračunana predvidjeti 30% materijala po utrošenom satu. Stvarni troškovi će se utvrditi nakon završetka radova.</t>
  </si>
  <si>
    <t>sati</t>
  </si>
  <si>
    <t>materijal</t>
  </si>
  <si>
    <t>mat</t>
  </si>
  <si>
    <t xml:space="preserve">Izrada hodne površine pontona iz punog kompozitnog  materijala žljebaste završne obrade presjeka dasaka 180/23 mm kao tip "Elegance" proizvod "Silvadec" u tonu po izboru naručitelja. Daske kompozitnog poda se za nosivu konstrukciju pričvršćuju putem inox samonareznih vijaka sa upuštenom glavom. </t>
  </si>
  <si>
    <t xml:space="preserve">Demontaža ormara </t>
  </si>
  <si>
    <t>Osiguranje beznaponskog stanja za vrijeme trajanja radova kompletnog mola.  Mol se napaja s tri napojna kabela</t>
  </si>
  <si>
    <t>kpl</t>
  </si>
  <si>
    <t>Montaža Ormara</t>
  </si>
  <si>
    <t>Spajanje i varenje optičkih kabela u optičkim kutijama. Spajaju se i vare 2 kabela od 12 niti SM optike</t>
  </si>
  <si>
    <t>Režijski sati za elektromontažne nepredviđene radove, samo po nalogu ovlaštenog predstavnika naručitelja. Do obračunana predvidjeti 30% materijala po utrošenom satu. Stvarni troškovi će se utvrditi nakon završetka radova.</t>
  </si>
  <si>
    <t>A</t>
  </si>
  <si>
    <t>GRAĐEVINSKO OBRTNIČKI RADOVI</t>
  </si>
  <si>
    <t>B</t>
  </si>
  <si>
    <t>7.</t>
  </si>
  <si>
    <t>ELEKTROMONTAŽNI RADOVI</t>
  </si>
  <si>
    <t>A UKUPNO</t>
  </si>
  <si>
    <t>B UKUPNO</t>
  </si>
  <si>
    <t>REKAPITULACIJA</t>
  </si>
  <si>
    <t>UKUPNO</t>
  </si>
  <si>
    <t xml:space="preserve">Demontaža postojećih priključnih ormara radi postave dekinga te prevoz istig i privremeno skladištenje. Po ormaru potrebno je pažljivo odspojiti i označiti i izolirati dovodno-odvodni kabel 2x4x16-25mm2, 2x2x2,5 mm2, komunikaciski optički 2x SM 12 niti kabel i spoj na vodu. </t>
  </si>
  <si>
    <t>Dovoz uskladištenih ormara i vraćanje na pozicije. Montaža istih s dobavom potrebnih dodatnih 4 vijaka M8 od inoxa za učvrščenje na pod konstrukciju. Spajanje dovodnih kabela 2x4x16mm2, spajanje kabela rasvjete 2x3x2,5 mm 2</t>
  </si>
  <si>
    <t>Ispitivanje montiranih ormara od ovlaštene osobe. DND, IND izjednačenje potencijala i izolacije kabela. Potrebno je izvršiti ispitivanje dolaznih kabela sve do završnih euro priključnica. Obračun po ormaru.</t>
  </si>
  <si>
    <t>Ispitivanje optičkih razina signala te izrada zapisnika. Po ormaru se ispituju dvije niti. Obračun po ormaru.</t>
  </si>
  <si>
    <t>PN-204-R/2020</t>
  </si>
</sst>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_ ;\-#,##0.00\ "/>
    <numFmt numFmtId="165" formatCode="_-* #,##0.00_-;\-* #,##0.00_-;_-* &quot;-&quot;??_-;_-@_-"/>
    <numFmt numFmtId="166" formatCode="#,##0.00;[Red]#,##0.00"/>
    <numFmt numFmtId="167" formatCode="#,##0.00\ _k_n;[Red]#,##0.00\ _k_n"/>
    <numFmt numFmtId="168" formatCode="_-* #,##0.00\ _k_n_-;\-* #,##0.00\ _k_n_-;_-* \-??\ _k_n_-;_-@_-"/>
    <numFmt numFmtId="169" formatCode="&quot;Yes&quot;;&quot;Yes&quot;;&quot;No&quot;"/>
    <numFmt numFmtId="170" formatCode="&quot;True&quot;;&quot;True&quot;;&quot;False&quot;"/>
    <numFmt numFmtId="171" formatCode="&quot;On&quot;;&quot;On&quot;;&quot;Off&quot;"/>
    <numFmt numFmtId="172" formatCode="[$€-2]\ #,##0.00_);[Red]\([$€-2]\ #,##0.00\)"/>
  </numFmts>
  <fonts count="40">
    <font>
      <sz val="10"/>
      <name val="Arial"/>
      <family val="0"/>
    </font>
    <font>
      <u val="single"/>
      <sz val="10"/>
      <color indexed="12"/>
      <name val="Arial"/>
      <family val="2"/>
    </font>
    <font>
      <u val="single"/>
      <sz val="10"/>
      <color indexed="36"/>
      <name val="Arial"/>
      <family val="2"/>
    </font>
    <font>
      <b/>
      <sz val="10"/>
      <name val="Arial"/>
      <family val="2"/>
    </font>
    <font>
      <sz val="11"/>
      <name val="Calibri"/>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6">
    <xf numFmtId="0" fontId="0" fillId="0" borderId="0" xfId="0" applyAlignment="1">
      <alignment/>
    </xf>
    <xf numFmtId="0" fontId="0" fillId="0" borderId="0" xfId="0" applyFont="1" applyFill="1" applyAlignment="1">
      <alignment horizontal="center" vertical="top" wrapText="1"/>
    </xf>
    <xf numFmtId="0" fontId="0" fillId="0" borderId="0" xfId="0" applyFont="1" applyFill="1" applyAlignment="1">
      <alignment horizontal="center" wrapText="1"/>
    </xf>
    <xf numFmtId="43" fontId="0" fillId="0" borderId="0" xfId="42" applyFont="1" applyFill="1" applyAlignment="1">
      <alignment horizontal="right" wrapText="1"/>
    </xf>
    <xf numFmtId="43" fontId="0" fillId="0" borderId="0" xfId="42" applyFont="1" applyFill="1" applyBorder="1" applyAlignment="1" applyProtection="1">
      <alignment horizontal="right" wrapText="1"/>
      <protection/>
    </xf>
    <xf numFmtId="0" fontId="0" fillId="0" borderId="0" xfId="0" applyFont="1" applyFill="1" applyAlignment="1">
      <alignment/>
    </xf>
    <xf numFmtId="2" fontId="3" fillId="0" borderId="0" xfId="0" applyNumberFormat="1" applyFont="1" applyFill="1" applyAlignment="1">
      <alignment horizontal="center" wrapText="1"/>
    </xf>
    <xf numFmtId="2" fontId="0" fillId="0" borderId="0" xfId="0" applyNumberFormat="1" applyFont="1" applyFill="1" applyAlignment="1">
      <alignment horizontal="center"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ont="1" applyAlignment="1">
      <alignment wrapText="1"/>
    </xf>
    <xf numFmtId="0" fontId="0" fillId="0" borderId="0" xfId="0" applyFont="1" applyAlignment="1">
      <alignment horizontal="center" vertical="top" wrapText="1"/>
    </xf>
    <xf numFmtId="0" fontId="0" fillId="0" borderId="0" xfId="0" applyFont="1" applyFill="1" applyBorder="1" applyAlignment="1">
      <alignment/>
    </xf>
    <xf numFmtId="166" fontId="0" fillId="0" borderId="0" xfId="44" applyNumberFormat="1" applyFont="1" applyAlignment="1">
      <alignment horizontal="right" wrapText="1"/>
    </xf>
    <xf numFmtId="4" fontId="0" fillId="0" borderId="0" xfId="44" applyNumberFormat="1" applyFont="1" applyFill="1" applyBorder="1" applyAlignment="1">
      <alignment horizontal="right" wrapText="1"/>
    </xf>
    <xf numFmtId="0" fontId="3" fillId="0" borderId="0" xfId="0" applyFont="1" applyFill="1" applyAlignment="1">
      <alignment wrapText="1"/>
    </xf>
    <xf numFmtId="4" fontId="0" fillId="0" borderId="0" xfId="45" applyNumberFormat="1" applyFont="1" applyFill="1" applyBorder="1" applyAlignment="1" applyProtection="1">
      <alignment horizontal="right"/>
      <protection/>
    </xf>
    <xf numFmtId="0" fontId="3" fillId="0" borderId="0" xfId="0" applyFont="1" applyAlignment="1">
      <alignment wrapText="1"/>
    </xf>
    <xf numFmtId="0" fontId="0" fillId="0" borderId="0" xfId="0" applyFont="1" applyAlignment="1">
      <alignment horizontal="center" wrapText="1"/>
    </xf>
    <xf numFmtId="4" fontId="0" fillId="0" borderId="0" xfId="44" applyNumberFormat="1" applyFont="1" applyFill="1" applyBorder="1" applyAlignment="1" applyProtection="1">
      <alignment horizontal="right" wrapText="1"/>
      <protection/>
    </xf>
    <xf numFmtId="0" fontId="3" fillId="0" borderId="0" xfId="0" applyFont="1" applyFill="1" applyAlignment="1">
      <alignment horizontal="center" vertical="top" wrapText="1"/>
    </xf>
    <xf numFmtId="0" fontId="3" fillId="0" borderId="0" xfId="0" applyFont="1" applyAlignment="1">
      <alignment horizontal="center" vertical="top" wrapText="1"/>
    </xf>
    <xf numFmtId="0" fontId="3" fillId="0" borderId="10" xfId="0" applyFont="1" applyBorder="1" applyAlignment="1">
      <alignment horizontal="center" vertical="top" wrapText="1"/>
    </xf>
    <xf numFmtId="0" fontId="3" fillId="0" borderId="10" xfId="0" applyFont="1" applyBorder="1" applyAlignment="1">
      <alignment wrapText="1"/>
    </xf>
    <xf numFmtId="0" fontId="3" fillId="0" borderId="10" xfId="0"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4" fontId="3" fillId="0" borderId="10" xfId="0" applyNumberFormat="1" applyFont="1" applyFill="1" applyBorder="1" applyAlignment="1">
      <alignment/>
    </xf>
    <xf numFmtId="0" fontId="3" fillId="0" borderId="0" xfId="0" applyFont="1" applyAlignment="1">
      <alignment horizontal="center" wrapText="1"/>
    </xf>
    <xf numFmtId="0" fontId="3" fillId="0" borderId="0" xfId="0" applyFont="1" applyAlignment="1">
      <alignment horizontal="left" vertical="top" wrapText="1"/>
    </xf>
    <xf numFmtId="4" fontId="0" fillId="0" borderId="0" xfId="0" applyNumberFormat="1" applyFont="1" applyFill="1" applyAlignment="1">
      <alignment/>
    </xf>
    <xf numFmtId="4" fontId="0" fillId="0" borderId="0" xfId="44" applyNumberFormat="1" applyFont="1" applyFill="1" applyAlignment="1">
      <alignment horizontal="right" wrapText="1"/>
    </xf>
    <xf numFmtId="0" fontId="0" fillId="0" borderId="0" xfId="0" applyFont="1" applyFill="1" applyAlignment="1">
      <alignment horizontal="right"/>
    </xf>
    <xf numFmtId="0" fontId="3" fillId="0" borderId="10" xfId="0" applyFont="1" applyFill="1" applyBorder="1" applyAlignment="1">
      <alignment horizontal="right"/>
    </xf>
    <xf numFmtId="4" fontId="0" fillId="0" borderId="0" xfId="44" applyNumberFormat="1" applyFont="1" applyFill="1" applyBorder="1" applyAlignment="1" applyProtection="1">
      <alignment horizontal="right" wrapText="1"/>
      <protection/>
    </xf>
    <xf numFmtId="0" fontId="4" fillId="0" borderId="11" xfId="0" applyFont="1" applyBorder="1" applyAlignment="1">
      <alignmen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2"/>
  <sheetViews>
    <sheetView tabSelected="1" zoomScalePageLayoutView="0" workbookViewId="0" topLeftCell="A1">
      <selection activeCell="E5" sqref="E5"/>
    </sheetView>
  </sheetViews>
  <sheetFormatPr defaultColWidth="9.140625" defaultRowHeight="12.75"/>
  <cols>
    <col min="1" max="1" width="4.7109375" style="1" customWidth="1"/>
    <col min="2" max="2" width="38.7109375" style="8" customWidth="1"/>
    <col min="3" max="3" width="5.140625" style="2" customWidth="1"/>
    <col min="4" max="4" width="10.00390625" style="3" customWidth="1"/>
    <col min="5" max="5" width="11.8515625" style="4" customWidth="1"/>
    <col min="6" max="6" width="17.7109375" style="9" customWidth="1"/>
    <col min="7" max="7" width="9.140625" style="12" customWidth="1"/>
    <col min="8" max="16384" width="9.140625" style="5" customWidth="1"/>
  </cols>
  <sheetData>
    <row r="1" ht="15.75" thickBot="1">
      <c r="B1" s="35" t="s">
        <v>47</v>
      </c>
    </row>
    <row r="2" ht="12.75">
      <c r="B2" s="6" t="s">
        <v>5</v>
      </c>
    </row>
    <row r="3" ht="25.5">
      <c r="B3" s="7" t="s">
        <v>8</v>
      </c>
    </row>
    <row r="5" spans="1:2" ht="12.75">
      <c r="A5" s="20" t="s">
        <v>34</v>
      </c>
      <c r="B5" s="15" t="s">
        <v>35</v>
      </c>
    </row>
    <row r="6" spans="1:6" ht="113.25" customHeight="1">
      <c r="A6" s="11" t="s">
        <v>1</v>
      </c>
      <c r="B6" s="10" t="s">
        <v>12</v>
      </c>
      <c r="D6" s="31"/>
      <c r="E6" s="13"/>
      <c r="F6" s="14"/>
    </row>
    <row r="7" spans="1:6" ht="14.25">
      <c r="A7" s="11"/>
      <c r="B7" s="10" t="s">
        <v>9</v>
      </c>
      <c r="C7" s="2" t="s">
        <v>11</v>
      </c>
      <c r="D7" s="31">
        <v>31</v>
      </c>
      <c r="E7" s="13"/>
      <c r="F7" s="16" t="str">
        <f>IF(E7=0,"-",$D7*E7)</f>
        <v>-</v>
      </c>
    </row>
    <row r="8" spans="1:6" ht="14.25">
      <c r="A8" s="11"/>
      <c r="B8" s="10" t="s">
        <v>10</v>
      </c>
      <c r="C8" s="2" t="s">
        <v>11</v>
      </c>
      <c r="D8" s="31">
        <v>31</v>
      </c>
      <c r="E8" s="13"/>
      <c r="F8" s="16" t="str">
        <f>IF(E8=0,"-",$D8*E8)</f>
        <v>-</v>
      </c>
    </row>
    <row r="9" spans="1:6" ht="12.75">
      <c r="A9" s="11"/>
      <c r="B9" s="10"/>
      <c r="D9" s="31"/>
      <c r="E9" s="13"/>
      <c r="F9" s="14"/>
    </row>
    <row r="10" spans="1:6" ht="63.75">
      <c r="A10" s="11" t="s">
        <v>2</v>
      </c>
      <c r="B10" s="10" t="s">
        <v>13</v>
      </c>
      <c r="C10" s="2" t="s">
        <v>11</v>
      </c>
      <c r="D10" s="31">
        <v>8</v>
      </c>
      <c r="E10" s="13"/>
      <c r="F10" s="16" t="str">
        <f>IF(E10=0,"-",$D10*E10)</f>
        <v>-</v>
      </c>
    </row>
    <row r="11" spans="1:6" ht="12.75">
      <c r="A11" s="11"/>
      <c r="B11" s="10"/>
      <c r="D11" s="31"/>
      <c r="E11" s="13"/>
      <c r="F11" s="14"/>
    </row>
    <row r="12" spans="1:6" ht="267.75" customHeight="1">
      <c r="A12" s="11" t="s">
        <v>14</v>
      </c>
      <c r="B12" s="10" t="s">
        <v>19</v>
      </c>
      <c r="D12" s="31"/>
      <c r="E12" s="13"/>
      <c r="F12" s="14"/>
    </row>
    <row r="13" spans="1:6" ht="12.75">
      <c r="A13" s="11"/>
      <c r="B13" s="10" t="s">
        <v>15</v>
      </c>
      <c r="C13" s="2" t="s">
        <v>0</v>
      </c>
      <c r="D13" s="31">
        <v>275</v>
      </c>
      <c r="E13" s="13"/>
      <c r="F13" s="16" t="str">
        <f>IF(E13=0,"-",$D13*E13)</f>
        <v>-</v>
      </c>
    </row>
    <row r="14" spans="1:6" ht="12.75">
      <c r="A14" s="11"/>
      <c r="B14" s="10" t="s">
        <v>16</v>
      </c>
      <c r="C14" s="2" t="s">
        <v>0</v>
      </c>
      <c r="D14" s="31">
        <v>98</v>
      </c>
      <c r="E14" s="13"/>
      <c r="F14" s="16" t="str">
        <f>IF(E14=0,"-",$D14*E14)</f>
        <v>-</v>
      </c>
    </row>
    <row r="15" spans="1:6" ht="12.75">
      <c r="A15" s="11"/>
      <c r="B15" s="10" t="s">
        <v>17</v>
      </c>
      <c r="C15" s="2" t="s">
        <v>0</v>
      </c>
      <c r="D15" s="31">
        <v>6</v>
      </c>
      <c r="E15" s="13"/>
      <c r="F15" s="16" t="str">
        <f>IF(E15=0,"-",$D15*E15)</f>
        <v>-</v>
      </c>
    </row>
    <row r="16" spans="1:6" ht="12.75">
      <c r="A16" s="11"/>
      <c r="B16" s="10"/>
      <c r="D16" s="31"/>
      <c r="E16" s="13"/>
      <c r="F16" s="14"/>
    </row>
    <row r="17" spans="1:6" ht="114.75">
      <c r="A17" s="11" t="s">
        <v>18</v>
      </c>
      <c r="B17" s="10" t="s">
        <v>20</v>
      </c>
      <c r="C17" s="2" t="s">
        <v>0</v>
      </c>
      <c r="D17" s="31">
        <v>140</v>
      </c>
      <c r="E17" s="13"/>
      <c r="F17" s="16" t="str">
        <f>IF(E17=0,"-",$D17*E17)</f>
        <v>-</v>
      </c>
    </row>
    <row r="18" spans="1:6" ht="12.75">
      <c r="A18" s="11"/>
      <c r="B18" s="10"/>
      <c r="D18" s="31"/>
      <c r="E18" s="13"/>
      <c r="F18" s="14"/>
    </row>
    <row r="19" spans="1:6" ht="102">
      <c r="A19" s="11" t="s">
        <v>21</v>
      </c>
      <c r="B19" s="10" t="s">
        <v>27</v>
      </c>
      <c r="C19" s="2" t="s">
        <v>11</v>
      </c>
      <c r="D19" s="31">
        <v>97</v>
      </c>
      <c r="E19" s="13"/>
      <c r="F19" s="16" t="str">
        <f>IF(E19=0,"-",$D19*E19)</f>
        <v>-</v>
      </c>
    </row>
    <row r="20" spans="1:6" ht="12.75">
      <c r="A20" s="11"/>
      <c r="B20" s="10"/>
      <c r="D20" s="31"/>
      <c r="E20" s="13"/>
      <c r="F20" s="14"/>
    </row>
    <row r="21" spans="1:6" ht="89.25">
      <c r="A21" s="11" t="s">
        <v>22</v>
      </c>
      <c r="B21" s="8" t="s">
        <v>23</v>
      </c>
      <c r="D21" s="31"/>
      <c r="E21" s="13"/>
      <c r="F21" s="14"/>
    </row>
    <row r="22" spans="1:6" ht="12.75">
      <c r="A22" s="11"/>
      <c r="B22" s="10" t="s">
        <v>24</v>
      </c>
      <c r="C22" s="2" t="s">
        <v>24</v>
      </c>
      <c r="D22" s="31">
        <v>30</v>
      </c>
      <c r="E22" s="13"/>
      <c r="F22" s="16" t="str">
        <f>IF(E22=0,"-",$D22*E22)</f>
        <v>-</v>
      </c>
    </row>
    <row r="23" spans="1:6" ht="12.75">
      <c r="A23" s="11"/>
      <c r="B23" s="10" t="s">
        <v>25</v>
      </c>
      <c r="C23" s="2" t="s">
        <v>26</v>
      </c>
      <c r="D23" s="31">
        <v>0.3</v>
      </c>
      <c r="E23" s="13">
        <f>$D22*E22</f>
        <v>0</v>
      </c>
      <c r="F23" s="16" t="str">
        <f>IF(E23=0,"-",$D23*E23)</f>
        <v>-</v>
      </c>
    </row>
    <row r="24" spans="1:6" ht="12.75">
      <c r="A24" s="11"/>
      <c r="B24" s="10"/>
      <c r="C24" s="5"/>
      <c r="D24" s="32"/>
      <c r="E24" s="5"/>
      <c r="F24" s="5"/>
    </row>
    <row r="25" spans="1:7" s="26" customFormat="1" ht="12.75">
      <c r="A25" s="22"/>
      <c r="B25" s="23" t="s">
        <v>39</v>
      </c>
      <c r="C25" s="24"/>
      <c r="D25" s="33"/>
      <c r="E25" s="24"/>
      <c r="F25" s="27">
        <f>SUM(F6:F24)</f>
        <v>0</v>
      </c>
      <c r="G25" s="25"/>
    </row>
    <row r="26" spans="1:6" ht="12.75">
      <c r="A26" s="11"/>
      <c r="B26" s="10"/>
      <c r="C26" s="5"/>
      <c r="D26" s="32"/>
      <c r="E26" s="5"/>
      <c r="F26" s="5"/>
    </row>
    <row r="27" spans="1:6" ht="12.75">
      <c r="A27" s="21" t="s">
        <v>36</v>
      </c>
      <c r="B27" s="15" t="s">
        <v>38</v>
      </c>
      <c r="C27" s="5"/>
      <c r="D27" s="32"/>
      <c r="E27" s="5"/>
      <c r="F27" s="5"/>
    </row>
    <row r="28" spans="1:6" ht="12.75">
      <c r="A28" s="11"/>
      <c r="B28" s="17" t="s">
        <v>28</v>
      </c>
      <c r="C28" s="5"/>
      <c r="D28" s="32"/>
      <c r="E28" s="5"/>
      <c r="F28" s="5"/>
    </row>
    <row r="29" spans="1:6" ht="38.25">
      <c r="A29" s="11" t="s">
        <v>1</v>
      </c>
      <c r="B29" s="10" t="s">
        <v>29</v>
      </c>
      <c r="C29" s="18" t="s">
        <v>30</v>
      </c>
      <c r="D29" s="34">
        <v>1</v>
      </c>
      <c r="E29" s="5"/>
      <c r="F29" s="16" t="str">
        <f>IF(E29=0,"-",$D29*E29)</f>
        <v>-</v>
      </c>
    </row>
    <row r="30" spans="1:6" ht="12.75">
      <c r="A30" s="11"/>
      <c r="B30" s="17"/>
      <c r="C30" s="18"/>
      <c r="D30" s="19"/>
      <c r="E30" s="5"/>
      <c r="F30" s="5"/>
    </row>
    <row r="31" spans="1:6" ht="89.25">
      <c r="A31" s="11" t="s">
        <v>2</v>
      </c>
      <c r="B31" s="10" t="s">
        <v>43</v>
      </c>
      <c r="C31" s="18" t="s">
        <v>30</v>
      </c>
      <c r="D31" s="34">
        <v>7</v>
      </c>
      <c r="E31" s="5"/>
      <c r="F31" s="16" t="str">
        <f>IF(E31=0,"-",$D31*E31)</f>
        <v>-</v>
      </c>
    </row>
    <row r="32" spans="1:6" ht="12.75">
      <c r="A32" s="11"/>
      <c r="B32" s="10"/>
      <c r="C32" s="18"/>
      <c r="D32" s="19"/>
      <c r="E32" s="5"/>
      <c r="F32" s="5"/>
    </row>
    <row r="33" spans="1:6" ht="12.75">
      <c r="A33" s="11"/>
      <c r="B33" s="17" t="s">
        <v>31</v>
      </c>
      <c r="C33" s="18"/>
      <c r="D33" s="19"/>
      <c r="E33" s="5"/>
      <c r="F33" s="5"/>
    </row>
    <row r="34" spans="1:6" ht="76.5">
      <c r="A34" s="11" t="s">
        <v>14</v>
      </c>
      <c r="B34" s="10" t="s">
        <v>44</v>
      </c>
      <c r="C34" s="18" t="s">
        <v>30</v>
      </c>
      <c r="D34" s="34">
        <v>7</v>
      </c>
      <c r="E34" s="5"/>
      <c r="F34" s="16" t="str">
        <f>IF(E34=0,"-",$D34*E34)</f>
        <v>-</v>
      </c>
    </row>
    <row r="35" spans="1:6" ht="12.75">
      <c r="A35" s="11"/>
      <c r="B35" s="17"/>
      <c r="C35" s="18"/>
      <c r="D35" s="19"/>
      <c r="E35" s="5"/>
      <c r="F35" s="5"/>
    </row>
    <row r="36" spans="1:6" ht="38.25">
      <c r="A36" s="11" t="s">
        <v>18</v>
      </c>
      <c r="B36" s="10" t="s">
        <v>32</v>
      </c>
      <c r="C36" s="18" t="s">
        <v>30</v>
      </c>
      <c r="D36" s="34">
        <v>7</v>
      </c>
      <c r="E36" s="5"/>
      <c r="F36" s="16" t="str">
        <f>IF(E36=0,"-",$D36*E36)</f>
        <v>-</v>
      </c>
    </row>
    <row r="37" spans="1:6" ht="12.75">
      <c r="A37" s="11"/>
      <c r="B37" s="10"/>
      <c r="C37" s="18"/>
      <c r="D37" s="19"/>
      <c r="E37" s="5"/>
      <c r="F37" s="5"/>
    </row>
    <row r="38" spans="1:6" ht="63.75">
      <c r="A38" s="11" t="s">
        <v>21</v>
      </c>
      <c r="B38" s="10" t="s">
        <v>45</v>
      </c>
      <c r="C38" s="18" t="s">
        <v>30</v>
      </c>
      <c r="D38" s="34">
        <v>7</v>
      </c>
      <c r="E38" s="5"/>
      <c r="F38" s="16" t="str">
        <f>IF(E38=0,"-",$D38*E38)</f>
        <v>-</v>
      </c>
    </row>
    <row r="39" spans="1:6" ht="12.75">
      <c r="A39" s="11"/>
      <c r="B39" s="10"/>
      <c r="C39" s="18"/>
      <c r="D39" s="19"/>
      <c r="E39" s="5"/>
      <c r="F39" s="5"/>
    </row>
    <row r="40" spans="1:6" ht="38.25">
      <c r="A40" s="11" t="s">
        <v>22</v>
      </c>
      <c r="B40" s="10" t="s">
        <v>46</v>
      </c>
      <c r="C40" s="18" t="s">
        <v>30</v>
      </c>
      <c r="D40" s="34">
        <v>7</v>
      </c>
      <c r="E40" s="5"/>
      <c r="F40" s="16" t="str">
        <f>IF(E40=0,"-",$D40*E40)</f>
        <v>-</v>
      </c>
    </row>
    <row r="41" spans="1:6" ht="12.75">
      <c r="A41" s="11"/>
      <c r="B41" s="10"/>
      <c r="C41" s="18"/>
      <c r="D41" s="19"/>
      <c r="E41" s="5"/>
      <c r="F41" s="5"/>
    </row>
    <row r="42" spans="1:6" ht="76.5">
      <c r="A42" s="11" t="s">
        <v>37</v>
      </c>
      <c r="B42" s="8" t="s">
        <v>33</v>
      </c>
      <c r="D42" s="31"/>
      <c r="E42" s="13"/>
      <c r="F42" s="14"/>
    </row>
    <row r="43" spans="1:6" ht="12.75">
      <c r="A43" s="11"/>
      <c r="B43" s="10" t="s">
        <v>24</v>
      </c>
      <c r="C43" s="2" t="s">
        <v>24</v>
      </c>
      <c r="D43" s="31">
        <v>30</v>
      </c>
      <c r="E43" s="13"/>
      <c r="F43" s="16" t="str">
        <f>IF(E43=0,"-",$D43*E43)</f>
        <v>-</v>
      </c>
    </row>
    <row r="44" spans="1:6" ht="12.75">
      <c r="A44" s="11"/>
      <c r="B44" s="10" t="s">
        <v>25</v>
      </c>
      <c r="C44" s="2" t="s">
        <v>26</v>
      </c>
      <c r="D44" s="31">
        <v>0.3</v>
      </c>
      <c r="E44" s="13">
        <f>$D43*E43</f>
        <v>0</v>
      </c>
      <c r="F44" s="16" t="str">
        <f>IF(E44=0,"-",$D44*E44)</f>
        <v>-</v>
      </c>
    </row>
    <row r="45" spans="1:6" ht="12.75">
      <c r="A45" s="11"/>
      <c r="B45" s="10"/>
      <c r="C45" s="5"/>
      <c r="D45" s="32"/>
      <c r="E45" s="5"/>
      <c r="F45" s="5"/>
    </row>
    <row r="46" spans="1:6" ht="12.75">
      <c r="A46" s="22"/>
      <c r="B46" s="23" t="s">
        <v>40</v>
      </c>
      <c r="C46" s="24"/>
      <c r="D46" s="33"/>
      <c r="E46" s="24"/>
      <c r="F46" s="27">
        <f>SUM(F29:F44)</f>
        <v>0</v>
      </c>
    </row>
    <row r="47" spans="1:6" ht="12.75">
      <c r="A47" s="11"/>
      <c r="B47" s="10"/>
      <c r="C47" s="5"/>
      <c r="D47" s="32"/>
      <c r="E47" s="5"/>
      <c r="F47" s="5"/>
    </row>
    <row r="48" spans="1:6" ht="12.75">
      <c r="A48" s="11"/>
      <c r="B48" s="28" t="s">
        <v>41</v>
      </c>
      <c r="C48" s="5"/>
      <c r="D48" s="32"/>
      <c r="E48" s="5"/>
      <c r="F48" s="5"/>
    </row>
    <row r="49" spans="1:6" ht="12.75">
      <c r="A49" s="11"/>
      <c r="B49" s="10"/>
      <c r="C49" s="5"/>
      <c r="D49" s="32"/>
      <c r="E49" s="5"/>
      <c r="F49" s="5"/>
    </row>
    <row r="50" spans="1:6" ht="12.75">
      <c r="A50" s="21" t="str">
        <f>+A5</f>
        <v>A</v>
      </c>
      <c r="B50" s="29" t="str">
        <f>+B5</f>
        <v>GRAĐEVINSKO OBRTNIČKI RADOVI</v>
      </c>
      <c r="C50" s="5"/>
      <c r="D50" s="32"/>
      <c r="E50" s="5"/>
      <c r="F50" s="30">
        <f>+F25</f>
        <v>0</v>
      </c>
    </row>
    <row r="51" spans="1:6" ht="12.75">
      <c r="A51" s="21" t="str">
        <f>+A27</f>
        <v>B</v>
      </c>
      <c r="B51" s="29" t="str">
        <f>+B27</f>
        <v>ELEKTROMONTAŽNI RADOVI</v>
      </c>
      <c r="C51" s="5"/>
      <c r="D51" s="32"/>
      <c r="E51" s="5"/>
      <c r="F51" s="30">
        <f>+F46</f>
        <v>0</v>
      </c>
    </row>
    <row r="52" spans="1:6" ht="12.75">
      <c r="A52" s="11"/>
      <c r="B52" s="10"/>
      <c r="C52" s="5"/>
      <c r="D52" s="32"/>
      <c r="E52" s="5"/>
      <c r="F52" s="5"/>
    </row>
    <row r="53" spans="1:6" ht="12.75">
      <c r="A53" s="22"/>
      <c r="B53" s="23" t="s">
        <v>42</v>
      </c>
      <c r="C53" s="24"/>
      <c r="D53" s="33"/>
      <c r="E53" s="24"/>
      <c r="F53" s="27">
        <f>SUM(F50:F52)</f>
        <v>0</v>
      </c>
    </row>
    <row r="54" spans="1:6" ht="12.75">
      <c r="A54" s="11"/>
      <c r="B54" s="10"/>
      <c r="C54" s="5"/>
      <c r="D54" s="32"/>
      <c r="E54" s="5"/>
      <c r="F54" s="5"/>
    </row>
    <row r="56" ht="12.75">
      <c r="B56" s="10" t="s">
        <v>6</v>
      </c>
    </row>
    <row r="57" ht="12.75">
      <c r="B57" s="10"/>
    </row>
    <row r="58" ht="12.75">
      <c r="B58" s="10" t="s">
        <v>3</v>
      </c>
    </row>
    <row r="59" ht="12.75">
      <c r="B59" s="10"/>
    </row>
    <row r="60" ht="12.75">
      <c r="B60" s="10" t="s">
        <v>4</v>
      </c>
    </row>
    <row r="61" ht="12.75">
      <c r="B61" s="10"/>
    </row>
    <row r="62" ht="12.75">
      <c r="B62" s="10" t="s">
        <v>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Damir</dc:creator>
  <cp:keywords/>
  <dc:description/>
  <cp:lastModifiedBy>Mladen Šušnjić</cp:lastModifiedBy>
  <cp:lastPrinted>2013-11-26T13:54:33Z</cp:lastPrinted>
  <dcterms:created xsi:type="dcterms:W3CDTF">2007-07-06T12:00:14Z</dcterms:created>
  <dcterms:modified xsi:type="dcterms:W3CDTF">2020-03-26T10:51:04Z</dcterms:modified>
  <cp:category/>
  <cp:version/>
  <cp:contentType/>
  <cp:contentStatus/>
</cp:coreProperties>
</file>