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activeTab="0"/>
  </bookViews>
  <sheets>
    <sheet name="AC Finida - elektroinstalacije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<sst xmlns="http://schemas.openxmlformats.org/spreadsheetml/2006/main" count="135" uniqueCount="78">
  <si>
    <t>Naručitelj:</t>
  </si>
  <si>
    <t>Plava laguna d.d.</t>
  </si>
  <si>
    <t>Rade končara 12</t>
  </si>
  <si>
    <t>52440 Poreč</t>
  </si>
  <si>
    <t>ELEKTROINSTALACIJSKI RADOVI I UGRADNJA RASVJETE - AC FINIDA - UMAG</t>
  </si>
  <si>
    <t>Ponuda br. ______________</t>
  </si>
  <si>
    <t>R.B.</t>
  </si>
  <si>
    <t>NASLOV STAVKE I OPIS</t>
  </si>
  <si>
    <t>J.M.</t>
  </si>
  <si>
    <t>KOL.</t>
  </si>
  <si>
    <t>IZNOS</t>
  </si>
  <si>
    <t>NAPOMENA</t>
  </si>
  <si>
    <t>AC FINIDA - UMAG</t>
  </si>
  <si>
    <t>Otklanjanje nedostataka na elektro-ormarima</t>
  </si>
  <si>
    <t>1.</t>
  </si>
  <si>
    <t>Pripremni radovi - pregled i isključenje sa osiguranjem beznaponskog stanja u mreži napajanja građevine, iskopčavanje GRO, RO i sl., pregled instalacija i utvrđivanje postojećih kabela, ponovno ukopčanje po završetku.</t>
  </si>
  <si>
    <t>kpl</t>
  </si>
  <si>
    <t>2.</t>
  </si>
  <si>
    <t>Demontaža postojećih sabirnica u GRO-RO sanitarnih čvorova, odspajanje svih kabela i vodića oznaka L. N i PE, označavanje i izrada popisa trošila, obračun po ormaru komplet.</t>
  </si>
  <si>
    <t>3.</t>
  </si>
  <si>
    <t>Demontaža senzora pokreta u sanitarnim čvorovima, odspajanje obostrano u RO i na pozicijij, isporuka investitoru.</t>
  </si>
  <si>
    <t>4.</t>
  </si>
  <si>
    <t>Pregled ožićenja GRO-RO ormara u kotlovnici prema jednopolnoj shemi  i defektaža kvarova, kontrola spajanja ožićenja, pregled spojeva, preslagivanje i montaža zaštite od direktnog dodira, maski i uređivanje ormara.</t>
  </si>
  <si>
    <t>5.</t>
  </si>
  <si>
    <t>Dobava i zamjena opreme u postojeći samostojeći ormar prema utvrđenoj potrebi nakon defektaže kvara, demontaža postojećih elemenata, odspajanje kabela i vodića, sitni i potrošni materijal potreban za ispunjenje stavke do pune funkcije, obračun po ugrađenom elementu, ugrađuje se slijedeća oprema</t>
  </si>
  <si>
    <t>* Sklopnik motorski 3P, 12A, napon svitka 230V AC,</t>
  </si>
  <si>
    <t>kom</t>
  </si>
  <si>
    <t>* Sklopnik motorski 3P, 9A, napon svitka 230V AC,</t>
  </si>
  <si>
    <t>* Sklopnik instalacijski 4NO, 40A, napon svitka 230V AC,</t>
  </si>
  <si>
    <t>* uklopni sat Astro, 230 V, 2 kanala 1-2-3-, 4-5-6 s funkcijom ručnog uklopa</t>
  </si>
  <si>
    <t xml:space="preserve">* Motorni zaštitni prekidač 3P, 4-6,3A, </t>
  </si>
  <si>
    <t xml:space="preserve">* Motorni zaštitni prekidač 3P, 2,5-4A, </t>
  </si>
  <si>
    <t>* Sklopka 1-0-2,1P,</t>
  </si>
  <si>
    <t>* Ventilator protoka 38 m3,</t>
  </si>
  <si>
    <t>* Zaštitna rešetka s filterom,</t>
  </si>
  <si>
    <t xml:space="preserve">* Grijač snage 90W, </t>
  </si>
  <si>
    <t xml:space="preserve">* Higrostat, tip kao NSYCCOHY230VID, </t>
  </si>
  <si>
    <t xml:space="preserve">* Termostat grijača, </t>
  </si>
  <si>
    <t>* Termostat ventilacije 0-60°C,</t>
  </si>
  <si>
    <t>* Diferencijalna zaštitna sklopka 4P, 40A/30mA, klasa AC,</t>
  </si>
  <si>
    <t>* Diferencijalna zaštitna sklopka 4P, 25A/30mA, klasa AC,</t>
  </si>
  <si>
    <t>* KZS zaštitna sklopka 2P, 16A/30mA, klasa AC,</t>
  </si>
  <si>
    <t>* KZS  zaštitna sklopka 2P, 10A/30mA, klasa AC,</t>
  </si>
  <si>
    <t>* Zaštitni prekidač, 20 kA, 4P, C karakteristike, 40A; tip kao C60L 4P 40A C,</t>
  </si>
  <si>
    <t>* Sabirnice 63A, 3P, 3x60 mm,</t>
  </si>
  <si>
    <t>* Sabirnice 63A, 3P, 4x60 mm - gore,</t>
  </si>
  <si>
    <t>* Priključak za sabirnice 63A, 3P, 4x60 mm,</t>
  </si>
  <si>
    <t>* Zaštitni prekidač, 10kA,2P,D kar, 2A,</t>
  </si>
  <si>
    <t>* Zaštitni prekidač, 10kA,3P,C kar, 16A,</t>
  </si>
  <si>
    <t>* Zaštitni prekidač, 10kA,3P,C kar, 10A,</t>
  </si>
  <si>
    <t>* Zaštitni prekidač, 10kA,1P,C kar, 16A,</t>
  </si>
  <si>
    <t>* Zaštitni prekidač, 10kA,1P,C kar, 10A,</t>
  </si>
  <si>
    <t>* Zaštitni prekidač, 10kA,1P,C kar, 6A,</t>
  </si>
  <si>
    <t>6.</t>
  </si>
  <si>
    <t>Preožićenje ormara automatike</t>
  </si>
  <si>
    <t>7.</t>
  </si>
  <si>
    <t>Fukcionalna proba, probni pogon i puštanje u rad instalacije, pregled napona napajanja u RO-REC i ostalih potrošaća, primopredaja radova i izrada zapisnika prateće dokumentacije.</t>
  </si>
  <si>
    <t>8.</t>
  </si>
  <si>
    <t>Ispitivanje električne instalacije od strane ovlaštene ustanove i izdavanje zapisnika o ispitivanju.</t>
  </si>
  <si>
    <t>* neprekinutosti zaštitnih vodiča</t>
  </si>
  <si>
    <t>* izolacijskog otpora električne instalacije - svih djelova el.</t>
  </si>
  <si>
    <t>* otpora uzemljenja</t>
  </si>
  <si>
    <t>* otpor petlje</t>
  </si>
  <si>
    <t>* funkcionalnosti</t>
  </si>
  <si>
    <t>* ispravnosti zaštite od direktnog dodira</t>
  </si>
  <si>
    <t>* ispravnosti zaštite od indirektnog dodira</t>
  </si>
  <si>
    <t>Zamjena sabirnica elektro ormara na sanitarnim čvorovima</t>
  </si>
  <si>
    <t>Demontaža postojećih sabirnica u GRO, RO sanitarnih čvorova, odspajanje svih kabela i vodića N i PE, označavanje, obračun po ormaru komplet.</t>
  </si>
  <si>
    <t xml:space="preserve">Pripremni radovi za bojanje ormara obuhvaćaju: čišćenje od nečistoća površinskog sloja kučišta dna i bočnih stranica GRO, nanos antikorozivnog premaza u svrhu skidanja oksidirajućeg sloja kučišta ormara sredstvom tip kao Ferosan i sl., bojanje temeljnom sivom bojom prvi premaz, bojanje nanoženjm završnog sloja u postojećoj RAL boji, obuhvaća se bojanje </t>
  </si>
  <si>
    <t>Dobava i ugradnja bakrenih sabirnica dim. 40x10 mm sa vijčanim stezaljkama u cijeloj dužini sabirnice u svrhu spajanja vodića dim. 0,75 - 10 mm2, sa provrtima u bakrenoj sabirnici od fi 6 do 8 mm.</t>
  </si>
  <si>
    <t>* sabirnica duljine 140 cm</t>
  </si>
  <si>
    <t>* sabirnica duljine   80 cm</t>
  </si>
  <si>
    <t>Spajanje vodića i kabela ožićenja ormara automatike na sabirnicu N i PE sa izradom kabelskih završetaka za sve vodiće dim. od 0,75 - 70 mm2, izrađuju se sa stopicama, tuljcima, spajaju se svi kabeli i vodići prethodno odspojeni, obračun po kompletu.</t>
  </si>
  <si>
    <t>komplet</t>
  </si>
  <si>
    <t>REKAPITULACIJA</t>
  </si>
  <si>
    <t>UKUPNO</t>
  </si>
  <si>
    <t>I.1.50</t>
  </si>
  <si>
    <t>I.1.54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</si>
</sst>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4" fontId="1" fillId="0" borderId="0">
      <alignment vertical="justify"/>
      <protection/>
    </xf>
    <xf numFmtId="0" fontId="1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113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3" fontId="3" fillId="0" borderId="0" xfId="20" applyNumberFormat="1" applyFont="1" applyBorder="1" applyAlignment="1">
      <alignment horizontal="center" vertical="top"/>
      <protection/>
    </xf>
    <xf numFmtId="1" fontId="3" fillId="0" borderId="0" xfId="20" applyNumberFormat="1" applyFont="1" applyBorder="1" applyAlignment="1">
      <alignment horizontal="left" vertical="top"/>
      <protection/>
    </xf>
    <xf numFmtId="0" fontId="3" fillId="0" borderId="0" xfId="20" applyFont="1" applyBorder="1" applyAlignment="1">
      <alignment horizontal="center" wrapText="1"/>
      <protection/>
    </xf>
    <xf numFmtId="3" fontId="3" fillId="0" borderId="0" xfId="20" applyNumberFormat="1" applyFont="1" applyBorder="1" applyAlignment="1">
      <alignment horizontal="center" wrapText="1"/>
      <protection/>
    </xf>
    <xf numFmtId="4" fontId="3" fillId="0" borderId="0" xfId="20" applyNumberFormat="1" applyFont="1" applyBorder="1" applyAlignment="1">
      <alignment horizontal="right"/>
      <protection/>
    </xf>
    <xf numFmtId="2" fontId="3" fillId="0" borderId="0" xfId="2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/>
    <xf numFmtId="3" fontId="4" fillId="0" borderId="0" xfId="20" applyNumberFormat="1" applyFont="1" applyBorder="1" applyAlignment="1">
      <alignment horizontal="center" vertical="top"/>
      <protection/>
    </xf>
    <xf numFmtId="0" fontId="4" fillId="0" borderId="0" xfId="20" applyFont="1" applyBorder="1" applyAlignment="1">
      <alignment horizontal="justify" vertical="top" wrapText="1"/>
      <protection/>
    </xf>
    <xf numFmtId="0" fontId="4" fillId="0" borderId="0" xfId="20" applyFont="1" applyBorder="1" applyAlignment="1">
      <alignment horizontal="center" wrapText="1"/>
      <protection/>
    </xf>
    <xf numFmtId="3" fontId="4" fillId="0" borderId="0" xfId="20" applyNumberFormat="1" applyFont="1" applyBorder="1" applyAlignment="1">
      <alignment horizontal="center" wrapText="1"/>
      <protection/>
    </xf>
    <xf numFmtId="4" fontId="4" fillId="0" borderId="0" xfId="20" applyNumberFormat="1" applyFont="1" applyBorder="1" applyAlignment="1">
      <alignment horizontal="left"/>
      <protection/>
    </xf>
    <xf numFmtId="4" fontId="4" fillId="0" borderId="0" xfId="20" applyNumberFormat="1" applyFont="1" applyFill="1" applyBorder="1" applyAlignment="1" applyProtection="1">
      <alignment horizontal="right"/>
      <protection locked="0"/>
    </xf>
    <xf numFmtId="1" fontId="4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Font="1" applyBorder="1" applyAlignment="1">
      <alignment horizontal="justify" vertical="top" wrapText="1"/>
      <protection/>
    </xf>
    <xf numFmtId="1" fontId="3" fillId="0" borderId="0" xfId="20" applyNumberFormat="1" applyFont="1" applyBorder="1" applyAlignment="1" applyProtection="1">
      <alignment horizontal="right" wrapText="1"/>
      <protection locked="0"/>
    </xf>
    <xf numFmtId="4" fontId="3" fillId="0" borderId="0" xfId="20" applyNumberFormat="1" applyFont="1" applyFill="1" applyBorder="1" applyAlignment="1" applyProtection="1">
      <alignment horizontal="right"/>
      <protection locked="0"/>
    </xf>
    <xf numFmtId="1" fontId="3" fillId="0" borderId="0" xfId="20" applyNumberFormat="1" applyFont="1" applyFill="1" applyBorder="1" applyAlignment="1" applyProtection="1">
      <alignment horizontal="center"/>
      <protection/>
    </xf>
    <xf numFmtId="1" fontId="3" fillId="0" borderId="1" xfId="20" applyNumberFormat="1" applyFont="1" applyBorder="1" applyAlignment="1" applyProtection="1">
      <alignment horizontal="right" wrapText="1"/>
      <protection locked="0"/>
    </xf>
    <xf numFmtId="4" fontId="3" fillId="0" borderId="1" xfId="2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/>
    <xf numFmtId="1" fontId="4" fillId="0" borderId="0" xfId="20" applyNumberFormat="1" applyFont="1" applyBorder="1" applyAlignment="1">
      <alignment vertical="top"/>
      <protection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3" fillId="0" borderId="0" xfId="21" applyNumberFormat="1" applyFont="1" applyFill="1" applyBorder="1" applyAlignment="1" applyProtection="1">
      <alignment horizontal="center" vertical="top"/>
      <protection/>
    </xf>
    <xf numFmtId="4" fontId="3" fillId="0" borderId="0" xfId="21" applyNumberFormat="1" applyFont="1" applyFill="1" applyBorder="1" applyAlignment="1" applyProtection="1">
      <alignment wrapText="1"/>
      <protection/>
    </xf>
    <xf numFmtId="4" fontId="3" fillId="0" borderId="0" xfId="21" applyNumberFormat="1" applyFont="1" applyFill="1" applyBorder="1" applyAlignment="1" applyProtection="1">
      <alignment horizontal="center"/>
      <protection/>
    </xf>
    <xf numFmtId="1" fontId="3" fillId="0" borderId="0" xfId="21" applyNumberFormat="1" applyFont="1" applyFill="1" applyBorder="1" applyAlignment="1" applyProtection="1">
      <alignment horizontal="center" wrapText="1"/>
      <protection/>
    </xf>
    <xf numFmtId="4" fontId="3" fillId="0" borderId="0" xfId="21" applyNumberFormat="1" applyFont="1" applyFill="1" applyBorder="1" applyAlignment="1" applyProtection="1">
      <alignment horizontal="right" wrapText="1"/>
      <protection locked="0"/>
    </xf>
    <xf numFmtId="4" fontId="3" fillId="0" borderId="0" xfId="21" applyNumberFormat="1" applyFont="1" applyFill="1" applyBorder="1" applyAlignment="1" applyProtection="1">
      <alignment wrapText="1"/>
      <protection locked="0"/>
    </xf>
    <xf numFmtId="4" fontId="7" fillId="0" borderId="0" xfId="22" applyNumberFormat="1" applyFont="1" applyBorder="1" applyAlignment="1" applyProtection="1">
      <alignment wrapText="1"/>
      <protection locked="0"/>
    </xf>
    <xf numFmtId="4" fontId="4" fillId="0" borderId="0" xfId="21" applyNumberFormat="1" applyFont="1" applyFill="1" applyBorder="1" applyAlignment="1" applyProtection="1">
      <alignment horizontal="center" vertical="top"/>
      <protection/>
    </xf>
    <xf numFmtId="4" fontId="4" fillId="0" borderId="0" xfId="21" applyNumberFormat="1" applyFont="1" applyFill="1" applyBorder="1" applyAlignment="1" applyProtection="1">
      <alignment wrapText="1"/>
      <protection/>
    </xf>
    <xf numFmtId="4" fontId="4" fillId="0" borderId="0" xfId="21" applyNumberFormat="1" applyFont="1" applyFill="1" applyBorder="1" applyAlignment="1" applyProtection="1">
      <alignment horizontal="center"/>
      <protection/>
    </xf>
    <xf numFmtId="1" fontId="4" fillId="0" borderId="0" xfId="21" applyNumberFormat="1" applyFont="1" applyFill="1" applyBorder="1" applyAlignment="1" applyProtection="1">
      <alignment horizontal="center" wrapText="1"/>
      <protection/>
    </xf>
    <xf numFmtId="4" fontId="4" fillId="0" borderId="0" xfId="21" applyNumberFormat="1" applyFont="1" applyFill="1" applyBorder="1" applyAlignment="1" applyProtection="1">
      <alignment horizontal="right" wrapText="1"/>
      <protection locked="0"/>
    </xf>
    <xf numFmtId="4" fontId="4" fillId="0" borderId="0" xfId="21" applyNumberFormat="1" applyFont="1" applyFill="1" applyBorder="1" applyAlignment="1" applyProtection="1">
      <alignment wrapText="1"/>
      <protection locked="0"/>
    </xf>
    <xf numFmtId="4" fontId="8" fillId="0" borderId="0" xfId="22" applyNumberFormat="1" applyFont="1" applyBorder="1" applyAlignment="1" applyProtection="1">
      <alignment wrapText="1"/>
      <protection locked="0"/>
    </xf>
    <xf numFmtId="4" fontId="3" fillId="0" borderId="0" xfId="21" applyNumberFormat="1" applyFont="1" applyFill="1" applyBorder="1" applyAlignment="1" applyProtection="1">
      <alignment vertical="top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justify" vertical="top" wrapText="1"/>
      <protection locked="0"/>
    </xf>
    <xf numFmtId="0" fontId="3" fillId="0" borderId="0" xfId="23" applyFont="1" applyFill="1" applyBorder="1" applyAlignment="1" applyProtection="1">
      <alignment horizontal="center"/>
      <protection/>
    </xf>
    <xf numFmtId="1" fontId="3" fillId="0" borderId="0" xfId="24" applyNumberFormat="1" applyFont="1" applyFill="1" applyBorder="1" applyAlignment="1" applyProtection="1">
      <alignment horizontal="center"/>
      <protection/>
    </xf>
    <xf numFmtId="4" fontId="3" fillId="0" borderId="0" xfId="23" applyNumberFormat="1" applyFont="1" applyFill="1" applyBorder="1" applyAlignment="1" applyProtection="1">
      <alignment/>
      <protection/>
    </xf>
    <xf numFmtId="4" fontId="3" fillId="0" borderId="0" xfId="25" applyNumberFormat="1" applyFont="1" applyFill="1" applyBorder="1" applyAlignment="1">
      <alignment horizontal="right"/>
      <protection/>
    </xf>
    <xf numFmtId="4" fontId="3" fillId="0" borderId="0" xfId="23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26" applyFont="1" applyFill="1" applyBorder="1" applyAlignment="1" applyProtection="1">
      <alignment horizontal="justify" vertical="top" wrapText="1"/>
      <protection/>
    </xf>
    <xf numFmtId="0" fontId="3" fillId="0" borderId="0" xfId="23" applyFont="1" applyFill="1" applyBorder="1" applyAlignment="1" applyProtection="1">
      <alignment horizontal="center" wrapText="1"/>
      <protection/>
    </xf>
    <xf numFmtId="4" fontId="3" fillId="0" borderId="0" xfId="23" applyNumberFormat="1" applyFont="1" applyFill="1" applyBorder="1" applyAlignment="1" applyProtection="1">
      <alignment wrapText="1"/>
      <protection/>
    </xf>
    <xf numFmtId="0" fontId="3" fillId="0" borderId="0" xfId="27" applyNumberFormat="1" applyFont="1" applyFill="1" applyBorder="1" applyAlignment="1" applyProtection="1">
      <alignment horizontal="center" wrapText="1"/>
      <protection/>
    </xf>
    <xf numFmtId="0" fontId="3" fillId="0" borderId="0" xfId="28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justify" vertical="top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0" xfId="24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4" fontId="3" fillId="0" borderId="0" xfId="21" applyNumberFormat="1" applyFont="1" applyFill="1" applyBorder="1" applyAlignment="1" applyProtection="1">
      <alignment horizontal="right"/>
      <protection locked="0"/>
    </xf>
    <xf numFmtId="1" fontId="3" fillId="0" borderId="0" xfId="21" applyNumberFormat="1" applyFont="1" applyFill="1" applyBorder="1" applyAlignment="1" applyProtection="1">
      <alignment horizontal="center"/>
      <protection/>
    </xf>
    <xf numFmtId="4" fontId="3" fillId="0" borderId="0" xfId="21" applyNumberFormat="1" applyFont="1" applyFill="1" applyBorder="1" applyAlignment="1" applyProtection="1">
      <alignment/>
      <protection locked="0"/>
    </xf>
    <xf numFmtId="4" fontId="3" fillId="0" borderId="0" xfId="22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>
      <alignment wrapText="1"/>
    </xf>
    <xf numFmtId="4" fontId="3" fillId="0" borderId="0" xfId="21" applyNumberFormat="1" applyFont="1" applyFill="1" applyBorder="1" applyAlignment="1" applyProtection="1">
      <alignment/>
      <protection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21" applyNumberFormat="1" applyFont="1" applyFill="1" applyBorder="1" applyAlignment="1" applyProtection="1">
      <alignment horizontal="center"/>
      <protection/>
    </xf>
    <xf numFmtId="4" fontId="4" fillId="0" borderId="0" xfId="21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21" applyNumberFormat="1" applyFont="1" applyFill="1" applyBorder="1" applyAlignment="1" applyProtection="1">
      <alignment horizontal="right"/>
      <protection/>
    </xf>
    <xf numFmtId="0" fontId="3" fillId="0" borderId="0" xfId="30" applyFont="1" applyFill="1" applyBorder="1" applyAlignment="1">
      <alignment horizontal="left" vertical="top" wrapText="1"/>
      <protection/>
    </xf>
    <xf numFmtId="0" fontId="3" fillId="0" borderId="0" xfId="30" applyFont="1" applyFill="1" applyBorder="1" applyAlignment="1">
      <alignment horizontal="center"/>
      <protection/>
    </xf>
    <xf numFmtId="1" fontId="3" fillId="0" borderId="0" xfId="30" applyNumberFormat="1" applyFont="1" applyFill="1" applyBorder="1" applyAlignment="1">
      <alignment horizontal="center"/>
      <protection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4" fontId="4" fillId="3" borderId="0" xfId="21" applyNumberFormat="1" applyFont="1" applyFill="1" applyBorder="1" applyAlignment="1" applyProtection="1">
      <alignment horizontal="center" vertical="top"/>
      <protection/>
    </xf>
    <xf numFmtId="4" fontId="4" fillId="3" borderId="0" xfId="21" applyNumberFormat="1" applyFont="1" applyFill="1" applyBorder="1" applyAlignment="1" applyProtection="1">
      <alignment wrapText="1"/>
      <protection/>
    </xf>
    <xf numFmtId="4" fontId="4" fillId="3" borderId="0" xfId="21" applyNumberFormat="1" applyFont="1" applyFill="1" applyBorder="1" applyAlignment="1" applyProtection="1">
      <alignment horizontal="center"/>
      <protection/>
    </xf>
    <xf numFmtId="1" fontId="4" fillId="3" borderId="0" xfId="21" applyNumberFormat="1" applyFont="1" applyFill="1" applyBorder="1" applyAlignment="1" applyProtection="1">
      <alignment horizontal="center" wrapText="1"/>
      <protection/>
    </xf>
    <xf numFmtId="4" fontId="4" fillId="3" borderId="0" xfId="21" applyNumberFormat="1" applyFont="1" applyFill="1" applyBorder="1" applyAlignment="1" applyProtection="1">
      <alignment horizontal="right" wrapText="1"/>
      <protection locked="0"/>
    </xf>
    <xf numFmtId="4" fontId="4" fillId="3" borderId="0" xfId="21" applyNumberFormat="1" applyFont="1" applyFill="1" applyBorder="1" applyAlignment="1" applyProtection="1">
      <alignment wrapText="1"/>
      <protection locked="0"/>
    </xf>
    <xf numFmtId="4" fontId="8" fillId="3" borderId="0" xfId="22" applyNumberFormat="1" applyFont="1" applyFill="1" applyBorder="1" applyAlignment="1" applyProtection="1">
      <alignment wrapText="1"/>
      <protection locked="0"/>
    </xf>
    <xf numFmtId="3" fontId="4" fillId="3" borderId="0" xfId="0" applyNumberFormat="1" applyFont="1" applyFill="1" applyBorder="1" applyAlignment="1" applyProtection="1">
      <alignment horizontal="center" vertical="top"/>
      <protection/>
    </xf>
    <xf numFmtId="0" fontId="4" fillId="3" borderId="0" xfId="0" applyFont="1" applyFill="1" applyAlignment="1">
      <alignment wrapText="1"/>
    </xf>
    <xf numFmtId="0" fontId="4" fillId="3" borderId="0" xfId="29" applyNumberFormat="1" applyFont="1" applyFill="1" applyBorder="1" applyAlignment="1">
      <alignment horizontal="center"/>
      <protection/>
    </xf>
    <xf numFmtId="1" fontId="4" fillId="3" borderId="0" xfId="0" applyNumberFormat="1" applyFont="1" applyFill="1" applyBorder="1" applyAlignment="1" applyProtection="1">
      <alignment horizontal="center"/>
      <protection/>
    </xf>
    <xf numFmtId="4" fontId="4" fillId="3" borderId="0" xfId="0" applyNumberFormat="1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right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Normalno 14 2" xfId="21"/>
    <cellStyle name="Normalno 10 2" xfId="22"/>
    <cellStyle name="Normal 33" xfId="23"/>
    <cellStyle name="Normal 3 10" xfId="24"/>
    <cellStyle name="Normal1" xfId="25"/>
    <cellStyle name="Normal 10" xfId="26"/>
    <cellStyle name="Normal 6 2 3" xfId="27"/>
    <cellStyle name="Normal 9" xfId="28"/>
    <cellStyle name="Normal 2 2 5 3" xfId="29"/>
    <cellStyle name="Normal 7 3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 topLeftCell="A1">
      <selection activeCell="C72" sqref="C72"/>
    </sheetView>
  </sheetViews>
  <sheetFormatPr defaultColWidth="8.8515625" defaultRowHeight="15"/>
  <cols>
    <col min="1" max="1" width="4.28125" style="1" customWidth="1"/>
    <col min="2" max="2" width="4.28125" style="2" customWidth="1"/>
    <col min="3" max="3" width="6.140625" style="23" bestFit="1" customWidth="1"/>
    <col min="4" max="4" width="55.421875" style="9" customWidth="1"/>
    <col min="5" max="5" width="6.421875" style="24" customWidth="1"/>
    <col min="6" max="6" width="4.57421875" style="25" bestFit="1" customWidth="1"/>
    <col min="7" max="7" width="7.8515625" style="37" bestFit="1" customWidth="1"/>
    <col min="8" max="8" width="9.8515625" style="38" customWidth="1"/>
    <col min="9" max="9" width="11.8515625" style="26" customWidth="1"/>
    <col min="10" max="16384" width="8.8515625" style="9" customWidth="1"/>
  </cols>
  <sheetData>
    <row r="1" spans="3:9" ht="15">
      <c r="C1" s="3"/>
      <c r="D1" s="4"/>
      <c r="E1" s="5"/>
      <c r="F1" s="6"/>
      <c r="G1" s="7"/>
      <c r="H1" s="7"/>
      <c r="I1" s="8"/>
    </row>
    <row r="2" spans="3:9" ht="15">
      <c r="C2" s="10"/>
      <c r="D2" s="11" t="s">
        <v>0</v>
      </c>
      <c r="E2" s="12"/>
      <c r="F2" s="13"/>
      <c r="G2" s="14"/>
      <c r="H2" s="15"/>
      <c r="I2" s="16"/>
    </row>
    <row r="3" spans="3:9" ht="15">
      <c r="C3" s="3"/>
      <c r="D3" s="17" t="s">
        <v>1</v>
      </c>
      <c r="E3" s="5"/>
      <c r="F3" s="6"/>
      <c r="G3" s="18"/>
      <c r="H3" s="19"/>
      <c r="I3" s="20"/>
    </row>
    <row r="4" spans="3:9" ht="15">
      <c r="C4" s="3"/>
      <c r="D4" s="17" t="s">
        <v>2</v>
      </c>
      <c r="E4" s="5"/>
      <c r="F4" s="6"/>
      <c r="G4" s="21"/>
      <c r="H4" s="22"/>
      <c r="I4" s="20"/>
    </row>
    <row r="5" spans="3:9" ht="15">
      <c r="C5" s="3"/>
      <c r="D5" s="17" t="s">
        <v>3</v>
      </c>
      <c r="E5" s="5"/>
      <c r="F5" s="6"/>
      <c r="G5" s="18"/>
      <c r="H5" s="19"/>
      <c r="I5" s="20"/>
    </row>
    <row r="6" spans="7:8" ht="15">
      <c r="G6" s="21"/>
      <c r="H6" s="22"/>
    </row>
    <row r="7" spans="1:9" s="35" customFormat="1" ht="22.5">
      <c r="A7" s="1"/>
      <c r="B7" s="27"/>
      <c r="C7" s="28"/>
      <c r="D7" s="29" t="s">
        <v>4</v>
      </c>
      <c r="E7" s="30"/>
      <c r="F7" s="31"/>
      <c r="G7" s="32"/>
      <c r="H7" s="33"/>
      <c r="I7" s="34"/>
    </row>
    <row r="9" spans="3:4" ht="15">
      <c r="C9" s="28"/>
      <c r="D9" s="36" t="s">
        <v>5</v>
      </c>
    </row>
    <row r="11" spans="3:9" ht="15">
      <c r="C11" s="39" t="s">
        <v>6</v>
      </c>
      <c r="D11" s="40" t="s">
        <v>7</v>
      </c>
      <c r="E11" s="40" t="s">
        <v>8</v>
      </c>
      <c r="F11" s="41" t="s">
        <v>9</v>
      </c>
      <c r="G11" s="42"/>
      <c r="H11" s="42" t="s">
        <v>10</v>
      </c>
      <c r="I11" s="42" t="s">
        <v>11</v>
      </c>
    </row>
    <row r="12" spans="3:9" ht="15">
      <c r="C12" s="43"/>
      <c r="D12" s="44"/>
      <c r="E12" s="45"/>
      <c r="F12" s="46"/>
      <c r="G12" s="47"/>
      <c r="H12" s="48"/>
      <c r="I12" s="49"/>
    </row>
    <row r="13" spans="1:9" s="35" customFormat="1" ht="15">
      <c r="A13" s="1"/>
      <c r="B13" s="27"/>
      <c r="C13" s="100"/>
      <c r="D13" s="101" t="s">
        <v>12</v>
      </c>
      <c r="E13" s="102"/>
      <c r="F13" s="103"/>
      <c r="G13" s="104"/>
      <c r="H13" s="105"/>
      <c r="I13" s="106"/>
    </row>
    <row r="14" spans="3:9" ht="15">
      <c r="C14" s="43"/>
      <c r="D14" s="44"/>
      <c r="E14" s="45"/>
      <c r="F14" s="46"/>
      <c r="G14" s="47"/>
      <c r="H14" s="48"/>
      <c r="I14" s="49"/>
    </row>
    <row r="15" spans="1:9" s="35" customFormat="1" ht="15">
      <c r="A15" s="1"/>
      <c r="B15" s="27"/>
      <c r="C15" s="50" t="s">
        <v>76</v>
      </c>
      <c r="D15" s="51" t="s">
        <v>13</v>
      </c>
      <c r="E15" s="52"/>
      <c r="F15" s="53"/>
      <c r="G15" s="54"/>
      <c r="H15" s="55"/>
      <c r="I15" s="56"/>
    </row>
    <row r="16" spans="3:9" ht="15">
      <c r="C16" s="43"/>
      <c r="D16" s="44"/>
      <c r="E16" s="45"/>
      <c r="F16" s="46"/>
      <c r="G16" s="47"/>
      <c r="H16" s="48"/>
      <c r="I16" s="49"/>
    </row>
    <row r="17" spans="3:9" ht="33.75">
      <c r="C17" s="43" t="s">
        <v>14</v>
      </c>
      <c r="D17" s="44" t="s">
        <v>15</v>
      </c>
      <c r="E17" s="45" t="s">
        <v>16</v>
      </c>
      <c r="F17" s="46">
        <v>3</v>
      </c>
      <c r="G17" s="47"/>
      <c r="H17" s="44">
        <f aca="true" t="shared" si="0" ref="H17">$F17*G17</f>
        <v>0</v>
      </c>
      <c r="I17" s="49"/>
    </row>
    <row r="18" spans="3:9" ht="15">
      <c r="C18" s="43"/>
      <c r="D18" s="44"/>
      <c r="E18" s="45"/>
      <c r="F18" s="46"/>
      <c r="G18" s="47"/>
      <c r="H18" s="48"/>
      <c r="I18" s="49"/>
    </row>
    <row r="19" spans="3:9" ht="33.75">
      <c r="C19" s="43" t="s">
        <v>17</v>
      </c>
      <c r="D19" s="44" t="s">
        <v>18</v>
      </c>
      <c r="E19" s="45" t="s">
        <v>16</v>
      </c>
      <c r="F19" s="46">
        <v>3</v>
      </c>
      <c r="G19" s="47"/>
      <c r="H19" s="44">
        <f aca="true" t="shared" si="1" ref="H19">$F19*G19</f>
        <v>0</v>
      </c>
      <c r="I19" s="49"/>
    </row>
    <row r="20" spans="3:9" ht="15">
      <c r="C20" s="43"/>
      <c r="D20" s="44"/>
      <c r="E20" s="45"/>
      <c r="F20" s="46"/>
      <c r="G20" s="47"/>
      <c r="H20" s="44"/>
      <c r="I20" s="49"/>
    </row>
    <row r="21" spans="3:9" ht="22.5">
      <c r="C21" s="43" t="s">
        <v>19</v>
      </c>
      <c r="D21" s="44" t="s">
        <v>20</v>
      </c>
      <c r="E21" s="45" t="s">
        <v>16</v>
      </c>
      <c r="F21" s="46">
        <v>15</v>
      </c>
      <c r="G21" s="47"/>
      <c r="H21" s="44">
        <f aca="true" t="shared" si="2" ref="H21">$F21*G21</f>
        <v>0</v>
      </c>
      <c r="I21" s="49"/>
    </row>
    <row r="22" spans="3:9" ht="15">
      <c r="C22" s="43"/>
      <c r="D22" s="44"/>
      <c r="E22" s="45"/>
      <c r="F22" s="46"/>
      <c r="G22" s="47"/>
      <c r="H22" s="44"/>
      <c r="I22" s="49"/>
    </row>
    <row r="23" spans="3:9" ht="45">
      <c r="C23" s="43" t="s">
        <v>21</v>
      </c>
      <c r="D23" s="57" t="s">
        <v>22</v>
      </c>
      <c r="E23" s="45" t="s">
        <v>16</v>
      </c>
      <c r="F23" s="46">
        <v>3</v>
      </c>
      <c r="G23" s="47"/>
      <c r="H23" s="44">
        <f aca="true" t="shared" si="3" ref="H23">$F23*G23</f>
        <v>0</v>
      </c>
      <c r="I23" s="49"/>
    </row>
    <row r="24" spans="3:9" ht="15">
      <c r="C24" s="43"/>
      <c r="D24" s="44"/>
      <c r="E24" s="45"/>
      <c r="F24" s="46"/>
      <c r="G24" s="47"/>
      <c r="H24" s="48"/>
      <c r="I24" s="49"/>
    </row>
    <row r="25" spans="1:10" s="66" customFormat="1" ht="56.25">
      <c r="A25" s="1"/>
      <c r="B25" s="58"/>
      <c r="C25" s="43" t="s">
        <v>23</v>
      </c>
      <c r="D25" s="59" t="s">
        <v>24</v>
      </c>
      <c r="E25" s="60"/>
      <c r="F25" s="61"/>
      <c r="G25" s="62"/>
      <c r="H25" s="63"/>
      <c r="I25" s="64"/>
      <c r="J25" s="65"/>
    </row>
    <row r="26" spans="1:10" s="66" customFormat="1" ht="15">
      <c r="A26" s="1"/>
      <c r="B26" s="58"/>
      <c r="C26" s="67"/>
      <c r="D26" s="68" t="s">
        <v>25</v>
      </c>
      <c r="E26" s="69" t="s">
        <v>26</v>
      </c>
      <c r="F26" s="61">
        <v>1</v>
      </c>
      <c r="G26" s="70"/>
      <c r="H26" s="44">
        <f aca="true" t="shared" si="4" ref="H26:H52">$F26*G26</f>
        <v>0</v>
      </c>
      <c r="I26" s="64"/>
      <c r="J26" s="65"/>
    </row>
    <row r="27" spans="1:10" s="66" customFormat="1" ht="15">
      <c r="A27" s="1"/>
      <c r="B27" s="58"/>
      <c r="C27" s="67"/>
      <c r="D27" s="68" t="s">
        <v>27</v>
      </c>
      <c r="E27" s="69" t="s">
        <v>26</v>
      </c>
      <c r="F27" s="61">
        <v>1</v>
      </c>
      <c r="G27" s="70"/>
      <c r="H27" s="44">
        <f t="shared" si="4"/>
        <v>0</v>
      </c>
      <c r="I27" s="64"/>
      <c r="J27" s="65"/>
    </row>
    <row r="28" spans="1:10" s="66" customFormat="1" ht="15">
      <c r="A28" s="1"/>
      <c r="B28" s="58"/>
      <c r="C28" s="67"/>
      <c r="D28" s="68" t="s">
        <v>28</v>
      </c>
      <c r="E28" s="71" t="s">
        <v>26</v>
      </c>
      <c r="F28" s="61">
        <v>1</v>
      </c>
      <c r="G28" s="70"/>
      <c r="H28" s="44">
        <f t="shared" si="4"/>
        <v>0</v>
      </c>
      <c r="I28" s="64"/>
      <c r="J28" s="65"/>
    </row>
    <row r="29" spans="1:10" s="66" customFormat="1" ht="15">
      <c r="A29" s="1"/>
      <c r="B29" s="58"/>
      <c r="C29" s="67"/>
      <c r="D29" s="68" t="s">
        <v>29</v>
      </c>
      <c r="E29" s="71" t="s">
        <v>26</v>
      </c>
      <c r="F29" s="61">
        <v>1</v>
      </c>
      <c r="G29" s="70"/>
      <c r="H29" s="44">
        <f t="shared" si="4"/>
        <v>0</v>
      </c>
      <c r="I29" s="64"/>
      <c r="J29" s="65"/>
    </row>
    <row r="30" spans="1:10" s="66" customFormat="1" ht="15">
      <c r="A30" s="1"/>
      <c r="B30" s="58"/>
      <c r="C30" s="67"/>
      <c r="D30" s="72" t="s">
        <v>30</v>
      </c>
      <c r="E30" s="69" t="s">
        <v>26</v>
      </c>
      <c r="F30" s="61">
        <v>1</v>
      </c>
      <c r="G30" s="70"/>
      <c r="H30" s="44">
        <f t="shared" si="4"/>
        <v>0</v>
      </c>
      <c r="I30" s="64"/>
      <c r="J30" s="65"/>
    </row>
    <row r="31" spans="1:10" s="66" customFormat="1" ht="15">
      <c r="A31" s="1"/>
      <c r="B31" s="58"/>
      <c r="C31" s="67"/>
      <c r="D31" s="72" t="s">
        <v>31</v>
      </c>
      <c r="E31" s="69" t="s">
        <v>26</v>
      </c>
      <c r="F31" s="61">
        <v>1</v>
      </c>
      <c r="G31" s="70"/>
      <c r="H31" s="44">
        <f t="shared" si="4"/>
        <v>0</v>
      </c>
      <c r="I31" s="64"/>
      <c r="J31" s="65"/>
    </row>
    <row r="32" spans="1:10" s="66" customFormat="1" ht="15">
      <c r="A32" s="1"/>
      <c r="B32" s="58"/>
      <c r="C32" s="67"/>
      <c r="D32" s="73" t="s">
        <v>32</v>
      </c>
      <c r="E32" s="69" t="s">
        <v>26</v>
      </c>
      <c r="F32" s="61">
        <v>1</v>
      </c>
      <c r="G32" s="70"/>
      <c r="H32" s="44">
        <f t="shared" si="4"/>
        <v>0</v>
      </c>
      <c r="I32" s="64"/>
      <c r="J32" s="65"/>
    </row>
    <row r="33" spans="1:10" s="66" customFormat="1" ht="15">
      <c r="A33" s="1"/>
      <c r="B33" s="58"/>
      <c r="C33" s="67"/>
      <c r="D33" s="74" t="s">
        <v>33</v>
      </c>
      <c r="E33" s="60" t="s">
        <v>26</v>
      </c>
      <c r="F33" s="61">
        <v>1</v>
      </c>
      <c r="G33" s="70"/>
      <c r="H33" s="44">
        <f t="shared" si="4"/>
        <v>0</v>
      </c>
      <c r="I33" s="64"/>
      <c r="J33" s="65"/>
    </row>
    <row r="34" spans="1:10" s="66" customFormat="1" ht="15">
      <c r="A34" s="1"/>
      <c r="B34" s="58"/>
      <c r="C34" s="67"/>
      <c r="D34" s="74" t="s">
        <v>34</v>
      </c>
      <c r="E34" s="60" t="s">
        <v>26</v>
      </c>
      <c r="F34" s="61">
        <v>1</v>
      </c>
      <c r="G34" s="70"/>
      <c r="H34" s="44">
        <f t="shared" si="4"/>
        <v>0</v>
      </c>
      <c r="I34" s="64"/>
      <c r="J34" s="65"/>
    </row>
    <row r="35" spans="1:10" s="66" customFormat="1" ht="15">
      <c r="A35" s="1"/>
      <c r="B35" s="58"/>
      <c r="C35" s="67"/>
      <c r="D35" s="74" t="s">
        <v>35</v>
      </c>
      <c r="E35" s="60" t="s">
        <v>26</v>
      </c>
      <c r="F35" s="61">
        <v>1</v>
      </c>
      <c r="G35" s="70"/>
      <c r="H35" s="44">
        <f t="shared" si="4"/>
        <v>0</v>
      </c>
      <c r="I35" s="64"/>
      <c r="J35" s="65"/>
    </row>
    <row r="36" spans="1:10" s="66" customFormat="1" ht="15">
      <c r="A36" s="1"/>
      <c r="B36" s="58"/>
      <c r="C36" s="67"/>
      <c r="D36" s="74" t="s">
        <v>36</v>
      </c>
      <c r="E36" s="60" t="s">
        <v>26</v>
      </c>
      <c r="F36" s="61">
        <v>1</v>
      </c>
      <c r="G36" s="70"/>
      <c r="H36" s="44">
        <f t="shared" si="4"/>
        <v>0</v>
      </c>
      <c r="I36" s="64"/>
      <c r="J36" s="65"/>
    </row>
    <row r="37" spans="1:10" s="66" customFormat="1" ht="15">
      <c r="A37" s="1"/>
      <c r="B37" s="58"/>
      <c r="C37" s="67"/>
      <c r="D37" s="74" t="s">
        <v>37</v>
      </c>
      <c r="E37" s="60" t="s">
        <v>26</v>
      </c>
      <c r="F37" s="61">
        <v>1</v>
      </c>
      <c r="G37" s="70"/>
      <c r="H37" s="44">
        <f t="shared" si="4"/>
        <v>0</v>
      </c>
      <c r="I37" s="64"/>
      <c r="J37" s="65"/>
    </row>
    <row r="38" spans="1:10" s="66" customFormat="1" ht="15">
      <c r="A38" s="1"/>
      <c r="B38" s="58"/>
      <c r="C38" s="67"/>
      <c r="D38" s="74" t="s">
        <v>38</v>
      </c>
      <c r="E38" s="60" t="s">
        <v>26</v>
      </c>
      <c r="F38" s="61">
        <v>1</v>
      </c>
      <c r="G38" s="70"/>
      <c r="H38" s="44">
        <f t="shared" si="4"/>
        <v>0</v>
      </c>
      <c r="I38" s="64"/>
      <c r="J38" s="65"/>
    </row>
    <row r="39" spans="1:10" s="66" customFormat="1" ht="15">
      <c r="A39" s="1"/>
      <c r="B39" s="58"/>
      <c r="C39" s="75"/>
      <c r="D39" s="73" t="s">
        <v>39</v>
      </c>
      <c r="E39" s="76" t="s">
        <v>26</v>
      </c>
      <c r="F39" s="61">
        <v>1</v>
      </c>
      <c r="G39" s="70"/>
      <c r="H39" s="44">
        <f t="shared" si="4"/>
        <v>0</v>
      </c>
      <c r="I39" s="64"/>
      <c r="J39" s="65"/>
    </row>
    <row r="40" spans="1:10" s="66" customFormat="1" ht="15">
      <c r="A40" s="1"/>
      <c r="B40" s="58"/>
      <c r="C40" s="67"/>
      <c r="D40" s="73" t="s">
        <v>40</v>
      </c>
      <c r="E40" s="76" t="s">
        <v>26</v>
      </c>
      <c r="F40" s="61">
        <v>1</v>
      </c>
      <c r="G40" s="70"/>
      <c r="H40" s="44">
        <f t="shared" si="4"/>
        <v>0</v>
      </c>
      <c r="I40" s="64"/>
      <c r="J40" s="65"/>
    </row>
    <row r="41" spans="1:10" s="66" customFormat="1" ht="15">
      <c r="A41" s="1"/>
      <c r="B41" s="58"/>
      <c r="C41" s="67"/>
      <c r="D41" s="73" t="s">
        <v>41</v>
      </c>
      <c r="E41" s="76" t="s">
        <v>26</v>
      </c>
      <c r="F41" s="61">
        <v>1</v>
      </c>
      <c r="G41" s="70"/>
      <c r="H41" s="44">
        <f t="shared" si="4"/>
        <v>0</v>
      </c>
      <c r="I41" s="64"/>
      <c r="J41" s="65"/>
    </row>
    <row r="42" spans="1:10" s="66" customFormat="1" ht="15">
      <c r="A42" s="1"/>
      <c r="B42" s="58"/>
      <c r="C42" s="67"/>
      <c r="D42" s="73" t="s">
        <v>42</v>
      </c>
      <c r="E42" s="76" t="s">
        <v>26</v>
      </c>
      <c r="F42" s="61">
        <v>1</v>
      </c>
      <c r="G42" s="70"/>
      <c r="H42" s="44">
        <f t="shared" si="4"/>
        <v>0</v>
      </c>
      <c r="I42" s="64"/>
      <c r="J42" s="65"/>
    </row>
    <row r="43" spans="1:10" s="66" customFormat="1" ht="15">
      <c r="A43" s="1"/>
      <c r="B43" s="58"/>
      <c r="C43" s="67"/>
      <c r="D43" s="73" t="s">
        <v>43</v>
      </c>
      <c r="E43" s="69" t="s">
        <v>26</v>
      </c>
      <c r="F43" s="61">
        <v>1</v>
      </c>
      <c r="G43" s="70"/>
      <c r="H43" s="44">
        <f t="shared" si="4"/>
        <v>0</v>
      </c>
      <c r="I43" s="64"/>
      <c r="J43" s="65"/>
    </row>
    <row r="44" spans="1:10" s="66" customFormat="1" ht="15">
      <c r="A44" s="1"/>
      <c r="B44" s="58"/>
      <c r="C44" s="67"/>
      <c r="D44" s="77" t="s">
        <v>44</v>
      </c>
      <c r="E44" s="76" t="s">
        <v>26</v>
      </c>
      <c r="F44" s="61">
        <v>1</v>
      </c>
      <c r="G44" s="70"/>
      <c r="H44" s="44">
        <f t="shared" si="4"/>
        <v>0</v>
      </c>
      <c r="I44" s="64"/>
      <c r="J44" s="65"/>
    </row>
    <row r="45" spans="1:10" s="66" customFormat="1" ht="15">
      <c r="A45" s="1"/>
      <c r="B45" s="58"/>
      <c r="C45" s="67"/>
      <c r="D45" s="77" t="s">
        <v>45</v>
      </c>
      <c r="E45" s="76" t="s">
        <v>26</v>
      </c>
      <c r="F45" s="61">
        <v>1</v>
      </c>
      <c r="G45" s="70"/>
      <c r="H45" s="44">
        <f t="shared" si="4"/>
        <v>0</v>
      </c>
      <c r="I45" s="64"/>
      <c r="J45" s="65"/>
    </row>
    <row r="46" spans="1:10" s="66" customFormat="1" ht="15">
      <c r="A46" s="1"/>
      <c r="B46" s="58"/>
      <c r="C46" s="67"/>
      <c r="D46" s="77" t="s">
        <v>46</v>
      </c>
      <c r="E46" s="76" t="s">
        <v>26</v>
      </c>
      <c r="F46" s="61">
        <v>1</v>
      </c>
      <c r="G46" s="70"/>
      <c r="H46" s="44">
        <f t="shared" si="4"/>
        <v>0</v>
      </c>
      <c r="I46" s="64"/>
      <c r="J46" s="65"/>
    </row>
    <row r="47" spans="1:10" s="66" customFormat="1" ht="15">
      <c r="A47" s="1"/>
      <c r="B47" s="58"/>
      <c r="C47" s="67"/>
      <c r="D47" s="73" t="s">
        <v>47</v>
      </c>
      <c r="E47" s="76" t="s">
        <v>26</v>
      </c>
      <c r="F47" s="61">
        <v>1</v>
      </c>
      <c r="G47" s="70"/>
      <c r="H47" s="44">
        <f t="shared" si="4"/>
        <v>0</v>
      </c>
      <c r="I47" s="64"/>
      <c r="J47" s="65"/>
    </row>
    <row r="48" spans="1:10" s="66" customFormat="1" ht="15">
      <c r="A48" s="1"/>
      <c r="B48" s="58"/>
      <c r="C48" s="67"/>
      <c r="D48" s="73" t="s">
        <v>48</v>
      </c>
      <c r="E48" s="76" t="s">
        <v>26</v>
      </c>
      <c r="F48" s="61">
        <v>1</v>
      </c>
      <c r="G48" s="70"/>
      <c r="H48" s="44">
        <f t="shared" si="4"/>
        <v>0</v>
      </c>
      <c r="I48" s="64"/>
      <c r="J48" s="65"/>
    </row>
    <row r="49" spans="1:10" s="66" customFormat="1" ht="15">
      <c r="A49" s="1"/>
      <c r="B49" s="58"/>
      <c r="C49" s="67"/>
      <c r="D49" s="73" t="s">
        <v>49</v>
      </c>
      <c r="E49" s="76" t="s">
        <v>26</v>
      </c>
      <c r="F49" s="61">
        <v>1</v>
      </c>
      <c r="G49" s="70"/>
      <c r="H49" s="44">
        <f t="shared" si="4"/>
        <v>0</v>
      </c>
      <c r="I49" s="64"/>
      <c r="J49" s="65"/>
    </row>
    <row r="50" spans="1:10" s="66" customFormat="1" ht="15">
      <c r="A50" s="1"/>
      <c r="B50" s="58"/>
      <c r="C50" s="67"/>
      <c r="D50" s="73" t="s">
        <v>50</v>
      </c>
      <c r="E50" s="76" t="s">
        <v>26</v>
      </c>
      <c r="F50" s="61">
        <v>1</v>
      </c>
      <c r="G50" s="70"/>
      <c r="H50" s="44">
        <f t="shared" si="4"/>
        <v>0</v>
      </c>
      <c r="I50" s="64"/>
      <c r="J50" s="65"/>
    </row>
    <row r="51" spans="1:10" s="66" customFormat="1" ht="15">
      <c r="A51" s="1"/>
      <c r="B51" s="58"/>
      <c r="C51" s="67"/>
      <c r="D51" s="73" t="s">
        <v>51</v>
      </c>
      <c r="E51" s="76" t="s">
        <v>26</v>
      </c>
      <c r="F51" s="61">
        <v>1</v>
      </c>
      <c r="G51" s="70"/>
      <c r="H51" s="44">
        <f t="shared" si="4"/>
        <v>0</v>
      </c>
      <c r="I51" s="64"/>
      <c r="J51" s="65"/>
    </row>
    <row r="52" spans="1:10" s="66" customFormat="1" ht="15">
      <c r="A52" s="1"/>
      <c r="B52" s="58"/>
      <c r="C52" s="67"/>
      <c r="D52" s="73" t="s">
        <v>52</v>
      </c>
      <c r="E52" s="76" t="s">
        <v>26</v>
      </c>
      <c r="F52" s="61">
        <v>1</v>
      </c>
      <c r="G52" s="70"/>
      <c r="H52" s="44">
        <f t="shared" si="4"/>
        <v>0</v>
      </c>
      <c r="I52" s="64"/>
      <c r="J52" s="65"/>
    </row>
    <row r="53" spans="3:9" ht="15">
      <c r="C53" s="43"/>
      <c r="D53" s="44"/>
      <c r="E53" s="45"/>
      <c r="F53" s="46"/>
      <c r="G53" s="47"/>
      <c r="H53" s="48"/>
      <c r="I53" s="49"/>
    </row>
    <row r="54" spans="3:9" ht="15">
      <c r="C54" s="43" t="s">
        <v>53</v>
      </c>
      <c r="D54" s="78" t="s">
        <v>54</v>
      </c>
      <c r="E54" s="45" t="s">
        <v>16</v>
      </c>
      <c r="F54" s="46">
        <v>3</v>
      </c>
      <c r="G54" s="47"/>
      <c r="H54" s="44">
        <f aca="true" t="shared" si="5" ref="H54">$F54*G54</f>
        <v>0</v>
      </c>
      <c r="I54" s="49"/>
    </row>
    <row r="55" spans="3:9" ht="15">
      <c r="C55" s="43"/>
      <c r="D55" s="44"/>
      <c r="E55" s="45"/>
      <c r="F55" s="46"/>
      <c r="G55" s="47"/>
      <c r="H55" s="48"/>
      <c r="I55" s="49"/>
    </row>
    <row r="56" spans="3:9" ht="33.75">
      <c r="C56" s="43" t="s">
        <v>55</v>
      </c>
      <c r="D56" s="44" t="s">
        <v>56</v>
      </c>
      <c r="E56" s="45" t="s">
        <v>16</v>
      </c>
      <c r="F56" s="46">
        <v>3</v>
      </c>
      <c r="G56" s="47"/>
      <c r="H56" s="44">
        <f>$F56*G56</f>
        <v>0</v>
      </c>
      <c r="I56" s="49"/>
    </row>
    <row r="57" spans="3:9" ht="15">
      <c r="C57" s="43"/>
      <c r="D57" s="44"/>
      <c r="E57" s="45"/>
      <c r="F57" s="46"/>
      <c r="G57" s="47"/>
      <c r="H57" s="48"/>
      <c r="I57" s="49"/>
    </row>
    <row r="58" spans="3:9" ht="22.5">
      <c r="C58" s="43" t="s">
        <v>57</v>
      </c>
      <c r="D58" s="44" t="s">
        <v>58</v>
      </c>
      <c r="E58" s="45"/>
      <c r="F58" s="46"/>
      <c r="G58" s="47"/>
      <c r="H58" s="48"/>
      <c r="I58" s="49"/>
    </row>
    <row r="59" spans="3:9" ht="15">
      <c r="C59" s="43"/>
      <c r="D59" s="44" t="s">
        <v>59</v>
      </c>
      <c r="E59" s="45"/>
      <c r="F59" s="46"/>
      <c r="G59" s="47"/>
      <c r="H59" s="48"/>
      <c r="I59" s="49"/>
    </row>
    <row r="60" spans="3:9" ht="15">
      <c r="C60" s="43"/>
      <c r="D60" s="44" t="s">
        <v>60</v>
      </c>
      <c r="E60" s="45"/>
      <c r="F60" s="46"/>
      <c r="G60" s="47"/>
      <c r="H60" s="48"/>
      <c r="I60" s="49"/>
    </row>
    <row r="61" spans="3:9" ht="15">
      <c r="C61" s="43"/>
      <c r="D61" s="44" t="s">
        <v>61</v>
      </c>
      <c r="E61" s="45"/>
      <c r="F61" s="46"/>
      <c r="G61" s="47"/>
      <c r="H61" s="48"/>
      <c r="I61" s="49"/>
    </row>
    <row r="62" spans="3:9" ht="15">
      <c r="C62" s="43"/>
      <c r="D62" s="44" t="s">
        <v>62</v>
      </c>
      <c r="E62" s="45"/>
      <c r="F62" s="46"/>
      <c r="G62" s="47"/>
      <c r="H62" s="48"/>
      <c r="I62" s="49"/>
    </row>
    <row r="63" spans="3:9" ht="15">
      <c r="C63" s="43"/>
      <c r="D63" s="44" t="s">
        <v>63</v>
      </c>
      <c r="E63" s="45"/>
      <c r="F63" s="46"/>
      <c r="G63" s="47"/>
      <c r="H63" s="48"/>
      <c r="I63" s="49"/>
    </row>
    <row r="64" spans="3:9" ht="15">
      <c r="C64" s="43"/>
      <c r="D64" s="44" t="s">
        <v>64</v>
      </c>
      <c r="E64" s="45"/>
      <c r="F64" s="46"/>
      <c r="G64" s="47"/>
      <c r="H64" s="48"/>
      <c r="I64" s="49"/>
    </row>
    <row r="65" spans="3:9" ht="15">
      <c r="C65" s="43"/>
      <c r="D65" s="44" t="s">
        <v>65</v>
      </c>
      <c r="E65" s="45" t="s">
        <v>16</v>
      </c>
      <c r="F65" s="46">
        <v>3</v>
      </c>
      <c r="G65" s="47"/>
      <c r="H65" s="44">
        <f>$F65*G65</f>
        <v>0</v>
      </c>
      <c r="I65" s="49"/>
    </row>
    <row r="66" spans="3:9" ht="15">
      <c r="C66" s="43"/>
      <c r="D66" s="44"/>
      <c r="E66" s="45"/>
      <c r="F66" s="46"/>
      <c r="G66" s="47"/>
      <c r="H66" s="48"/>
      <c r="I66" s="49"/>
    </row>
    <row r="67" spans="1:9" s="35" customFormat="1" ht="15">
      <c r="A67" s="1"/>
      <c r="B67" s="2"/>
      <c r="C67" s="50"/>
      <c r="D67" s="79" t="str">
        <f>CONCATENATE("UKUPNO ",D15,)</f>
        <v>UKUPNO Otklanjanje nedostataka na elektro-ormarima</v>
      </c>
      <c r="E67" s="52"/>
      <c r="F67" s="53"/>
      <c r="G67" s="54"/>
      <c r="H67" s="55">
        <f>SUM(H17:H66)</f>
        <v>0</v>
      </c>
      <c r="I67" s="56"/>
    </row>
    <row r="68" spans="3:9" ht="15">
      <c r="C68" s="43"/>
      <c r="D68" s="44"/>
      <c r="E68" s="45"/>
      <c r="F68" s="46"/>
      <c r="G68" s="47"/>
      <c r="H68" s="48"/>
      <c r="I68" s="49"/>
    </row>
    <row r="69" spans="1:9" s="35" customFormat="1" ht="15">
      <c r="A69" s="1"/>
      <c r="B69" s="27"/>
      <c r="C69" s="100"/>
      <c r="D69" s="101"/>
      <c r="E69" s="102"/>
      <c r="F69" s="103"/>
      <c r="G69" s="104"/>
      <c r="H69" s="105"/>
      <c r="I69" s="106"/>
    </row>
    <row r="70" spans="3:9" ht="15">
      <c r="C70" s="43"/>
      <c r="D70" s="44"/>
      <c r="E70" s="45"/>
      <c r="F70" s="46"/>
      <c r="G70" s="47"/>
      <c r="H70" s="48"/>
      <c r="I70" s="49"/>
    </row>
    <row r="71" spans="1:9" s="35" customFormat="1" ht="15">
      <c r="A71" s="1"/>
      <c r="B71" s="27"/>
      <c r="C71" s="50" t="s">
        <v>77</v>
      </c>
      <c r="D71" s="51" t="s">
        <v>66</v>
      </c>
      <c r="E71" s="52"/>
      <c r="F71" s="53"/>
      <c r="G71" s="54"/>
      <c r="H71" s="55"/>
      <c r="I71" s="56"/>
    </row>
    <row r="72" spans="3:9" ht="15">
      <c r="C72" s="43"/>
      <c r="D72" s="44"/>
      <c r="E72" s="45"/>
      <c r="F72" s="46"/>
      <c r="G72" s="47"/>
      <c r="H72" s="48"/>
      <c r="I72" s="49"/>
    </row>
    <row r="73" spans="3:9" ht="33.75">
      <c r="C73" s="43" t="s">
        <v>14</v>
      </c>
      <c r="D73" s="44" t="s">
        <v>15</v>
      </c>
      <c r="E73" s="45" t="s">
        <v>16</v>
      </c>
      <c r="F73" s="46">
        <v>3</v>
      </c>
      <c r="G73" s="47"/>
      <c r="H73" s="44">
        <f>$F73*G73</f>
        <v>0</v>
      </c>
      <c r="I73" s="49"/>
    </row>
    <row r="74" spans="3:9" ht="15">
      <c r="C74" s="43"/>
      <c r="D74" s="44"/>
      <c r="E74" s="45"/>
      <c r="F74" s="46"/>
      <c r="G74" s="47"/>
      <c r="H74" s="48"/>
      <c r="I74" s="49"/>
    </row>
    <row r="75" spans="3:9" ht="22.5">
      <c r="C75" s="43" t="s">
        <v>17</v>
      </c>
      <c r="D75" s="44" t="s">
        <v>67</v>
      </c>
      <c r="E75" s="45" t="s">
        <v>16</v>
      </c>
      <c r="F75" s="46">
        <v>3</v>
      </c>
      <c r="G75" s="47"/>
      <c r="H75" s="44">
        <f>$F75*G75</f>
        <v>0</v>
      </c>
      <c r="I75" s="49"/>
    </row>
    <row r="76" spans="3:9" ht="15">
      <c r="C76" s="43"/>
      <c r="D76" s="44"/>
      <c r="E76" s="45"/>
      <c r="F76" s="46"/>
      <c r="G76" s="47"/>
      <c r="H76" s="48"/>
      <c r="I76" s="49"/>
    </row>
    <row r="77" spans="3:9" ht="56.25">
      <c r="C77" s="43" t="s">
        <v>19</v>
      </c>
      <c r="D77" s="44" t="s">
        <v>68</v>
      </c>
      <c r="E77" s="45" t="s">
        <v>16</v>
      </c>
      <c r="F77" s="46">
        <v>3</v>
      </c>
      <c r="G77" s="47"/>
      <c r="H77" s="44">
        <f>$F77*G77</f>
        <v>0</v>
      </c>
      <c r="I77" s="49"/>
    </row>
    <row r="78" spans="3:9" ht="15">
      <c r="C78" s="43"/>
      <c r="D78" s="44"/>
      <c r="E78" s="45"/>
      <c r="F78" s="46"/>
      <c r="G78" s="47"/>
      <c r="H78" s="48"/>
      <c r="I78" s="49"/>
    </row>
    <row r="79" spans="3:9" ht="33.75">
      <c r="C79" s="43" t="s">
        <v>21</v>
      </c>
      <c r="D79" s="44" t="s">
        <v>69</v>
      </c>
      <c r="E79" s="45"/>
      <c r="F79" s="46"/>
      <c r="G79" s="47"/>
      <c r="H79" s="48"/>
      <c r="I79" s="49"/>
    </row>
    <row r="80" spans="3:9" ht="15">
      <c r="C80" s="43"/>
      <c r="D80" s="44" t="s">
        <v>70</v>
      </c>
      <c r="E80" s="45" t="s">
        <v>16</v>
      </c>
      <c r="F80" s="46">
        <v>4</v>
      </c>
      <c r="G80" s="47"/>
      <c r="H80" s="44">
        <f>$F80*G80</f>
        <v>0</v>
      </c>
      <c r="I80" s="49"/>
    </row>
    <row r="81" spans="3:9" ht="15">
      <c r="C81" s="43"/>
      <c r="D81" s="44" t="s">
        <v>71</v>
      </c>
      <c r="E81" s="45" t="s">
        <v>16</v>
      </c>
      <c r="F81" s="46">
        <v>2</v>
      </c>
      <c r="G81" s="47"/>
      <c r="H81" s="44">
        <f>$F81*G81</f>
        <v>0</v>
      </c>
      <c r="I81" s="49"/>
    </row>
    <row r="82" spans="3:9" ht="15">
      <c r="C82" s="43"/>
      <c r="D82" s="44"/>
      <c r="E82" s="45"/>
      <c r="F82" s="46"/>
      <c r="G82" s="47"/>
      <c r="H82" s="48"/>
      <c r="I82" s="49"/>
    </row>
    <row r="83" spans="3:9" ht="45">
      <c r="C83" s="43" t="s">
        <v>23</v>
      </c>
      <c r="D83" s="44" t="s">
        <v>72</v>
      </c>
      <c r="E83" s="45" t="s">
        <v>16</v>
      </c>
      <c r="F83" s="46">
        <v>1</v>
      </c>
      <c r="G83" s="47"/>
      <c r="H83" s="44">
        <f>$F83*G83</f>
        <v>0</v>
      </c>
      <c r="I83" s="49"/>
    </row>
    <row r="84" spans="3:9" ht="15">
      <c r="C84" s="43"/>
      <c r="D84" s="44"/>
      <c r="E84" s="45"/>
      <c r="F84" s="46"/>
      <c r="G84" s="47"/>
      <c r="H84" s="48"/>
      <c r="I84" s="49"/>
    </row>
    <row r="85" spans="3:9" ht="33.75">
      <c r="C85" s="43" t="s">
        <v>53</v>
      </c>
      <c r="D85" s="44" t="s">
        <v>56</v>
      </c>
      <c r="E85" s="45" t="s">
        <v>16</v>
      </c>
      <c r="F85" s="46">
        <v>3</v>
      </c>
      <c r="G85" s="47"/>
      <c r="H85" s="44">
        <f>$F85*G85</f>
        <v>0</v>
      </c>
      <c r="I85" s="49"/>
    </row>
    <row r="86" spans="3:9" ht="15">
      <c r="C86" s="43"/>
      <c r="D86" s="44"/>
      <c r="E86" s="45"/>
      <c r="F86" s="46"/>
      <c r="G86" s="47"/>
      <c r="H86" s="48"/>
      <c r="I86" s="49"/>
    </row>
    <row r="87" spans="3:9" ht="22.5">
      <c r="C87" s="43" t="s">
        <v>55</v>
      </c>
      <c r="D87" s="44" t="s">
        <v>58</v>
      </c>
      <c r="E87" s="45"/>
      <c r="F87" s="46"/>
      <c r="G87" s="47"/>
      <c r="H87" s="48"/>
      <c r="I87" s="49"/>
    </row>
    <row r="88" spans="3:9" ht="15">
      <c r="C88" s="43"/>
      <c r="D88" s="44" t="s">
        <v>59</v>
      </c>
      <c r="E88" s="45"/>
      <c r="F88" s="46"/>
      <c r="G88" s="47"/>
      <c r="H88" s="48"/>
      <c r="I88" s="49"/>
    </row>
    <row r="89" spans="3:9" ht="15">
      <c r="C89" s="43"/>
      <c r="D89" s="44" t="s">
        <v>60</v>
      </c>
      <c r="E89" s="45"/>
      <c r="F89" s="46"/>
      <c r="G89" s="47"/>
      <c r="H89" s="48"/>
      <c r="I89" s="49"/>
    </row>
    <row r="90" spans="3:9" ht="15">
      <c r="C90" s="43"/>
      <c r="D90" s="44" t="s">
        <v>61</v>
      </c>
      <c r="E90" s="45"/>
      <c r="F90" s="46"/>
      <c r="G90" s="47"/>
      <c r="H90" s="48"/>
      <c r="I90" s="49"/>
    </row>
    <row r="91" spans="3:9" ht="15">
      <c r="C91" s="43"/>
      <c r="D91" s="44" t="s">
        <v>62</v>
      </c>
      <c r="E91" s="45"/>
      <c r="F91" s="46"/>
      <c r="G91" s="47"/>
      <c r="H91" s="48"/>
      <c r="I91" s="49"/>
    </row>
    <row r="92" spans="3:9" ht="15">
      <c r="C92" s="43"/>
      <c r="D92" s="44" t="s">
        <v>63</v>
      </c>
      <c r="E92" s="45"/>
      <c r="F92" s="46"/>
      <c r="G92" s="47"/>
      <c r="H92" s="48"/>
      <c r="I92" s="49"/>
    </row>
    <row r="93" spans="3:9" ht="15">
      <c r="C93" s="43"/>
      <c r="D93" s="44" t="s">
        <v>64</v>
      </c>
      <c r="E93" s="45"/>
      <c r="F93" s="46"/>
      <c r="G93" s="47"/>
      <c r="H93" s="48"/>
      <c r="I93" s="49"/>
    </row>
    <row r="94" spans="3:9" ht="15">
      <c r="C94" s="43"/>
      <c r="D94" s="44" t="s">
        <v>65</v>
      </c>
      <c r="E94" s="9"/>
      <c r="F94" s="2"/>
      <c r="G94" s="9"/>
      <c r="H94" s="9"/>
      <c r="I94" s="9"/>
    </row>
    <row r="95" spans="3:9" ht="15">
      <c r="C95" s="43"/>
      <c r="D95" s="44" t="s">
        <v>73</v>
      </c>
      <c r="E95" s="45" t="s">
        <v>16</v>
      </c>
      <c r="F95" s="46">
        <v>3</v>
      </c>
      <c r="G95" s="47"/>
      <c r="H95" s="44">
        <f>$F95*G95</f>
        <v>0</v>
      </c>
      <c r="I95" s="49"/>
    </row>
    <row r="96" spans="3:9" ht="15">
      <c r="C96" s="43"/>
      <c r="D96" s="44"/>
      <c r="E96" s="45"/>
      <c r="F96" s="46"/>
      <c r="G96" s="47"/>
      <c r="H96" s="48"/>
      <c r="I96" s="49"/>
    </row>
    <row r="97" spans="1:9" s="35" customFormat="1" ht="15">
      <c r="A97" s="1"/>
      <c r="B97" s="2"/>
      <c r="C97" s="50"/>
      <c r="D97" s="79" t="str">
        <f>CONCATENATE("UKUPNO ",D71,)</f>
        <v>UKUPNO Zamjena sabirnica elektro ormara na sanitarnim čvorovima</v>
      </c>
      <c r="E97" s="52"/>
      <c r="F97" s="53"/>
      <c r="G97" s="54"/>
      <c r="H97" s="55">
        <f>SUM(H73:H96)</f>
        <v>0</v>
      </c>
      <c r="I97" s="56"/>
    </row>
    <row r="98" spans="3:9" ht="15">
      <c r="C98" s="43"/>
      <c r="D98" s="44"/>
      <c r="E98" s="45"/>
      <c r="F98" s="46"/>
      <c r="G98" s="47"/>
      <c r="H98" s="48"/>
      <c r="I98" s="49"/>
    </row>
    <row r="99" spans="3:9" ht="15">
      <c r="C99" s="107"/>
      <c r="D99" s="108"/>
      <c r="E99" s="109"/>
      <c r="F99" s="110"/>
      <c r="G99" s="111"/>
      <c r="H99" s="111"/>
      <c r="I99" s="112"/>
    </row>
    <row r="100" spans="3:9" ht="15">
      <c r="C100" s="43"/>
      <c r="D100" s="44"/>
      <c r="E100" s="45"/>
      <c r="F100" s="46"/>
      <c r="G100" s="47"/>
      <c r="H100" s="48"/>
      <c r="I100" s="49"/>
    </row>
    <row r="101" spans="3:9" ht="15">
      <c r="C101" s="45"/>
      <c r="D101" s="84" t="s">
        <v>74</v>
      </c>
      <c r="E101" s="45"/>
      <c r="F101" s="81"/>
      <c r="G101" s="80"/>
      <c r="H101" s="82"/>
      <c r="I101" s="83"/>
    </row>
    <row r="102" spans="3:9" ht="15">
      <c r="C102" s="45"/>
      <c r="D102" s="44"/>
      <c r="E102" s="45"/>
      <c r="F102" s="81"/>
      <c r="G102" s="80"/>
      <c r="H102" s="82"/>
      <c r="I102" s="83"/>
    </row>
    <row r="103" spans="3:9" ht="15">
      <c r="C103" s="45" t="str">
        <f>CONCATENATE(C15)</f>
        <v>I.1.50</v>
      </c>
      <c r="D103" s="85" t="str">
        <f>CONCATENATE(D67)</f>
        <v>UKUPNO Otklanjanje nedostataka na elektro-ormarima</v>
      </c>
      <c r="E103" s="45"/>
      <c r="F103" s="81"/>
      <c r="G103" s="80"/>
      <c r="H103" s="85">
        <f>H67</f>
        <v>0</v>
      </c>
      <c r="I103" s="83"/>
    </row>
    <row r="104" spans="3:9" ht="15">
      <c r="C104" s="45" t="str">
        <f>CONCATENATE(C71)</f>
        <v>I.1.54</v>
      </c>
      <c r="D104" s="85" t="str">
        <f>CONCATENATE(D97)</f>
        <v>UKUPNO Zamjena sabirnica elektro ormara na sanitarnim čvorovima</v>
      </c>
      <c r="E104" s="45"/>
      <c r="F104" s="81"/>
      <c r="G104" s="80"/>
      <c r="H104" s="85">
        <f>H97</f>
        <v>0</v>
      </c>
      <c r="I104" s="83"/>
    </row>
    <row r="105" spans="3:9" ht="15">
      <c r="C105" s="45"/>
      <c r="D105" s="87"/>
      <c r="E105" s="58"/>
      <c r="F105" s="81"/>
      <c r="G105" s="80"/>
      <c r="H105" s="86"/>
      <c r="I105" s="86"/>
    </row>
    <row r="106" spans="2:9" ht="15">
      <c r="B106" s="88"/>
      <c r="C106" s="52"/>
      <c r="D106" s="84" t="s">
        <v>75</v>
      </c>
      <c r="E106" s="89"/>
      <c r="F106" s="90"/>
      <c r="G106" s="91"/>
      <c r="H106" s="92">
        <f>SUM(H103:H104)</f>
        <v>0</v>
      </c>
      <c r="I106" s="92"/>
    </row>
    <row r="107" spans="3:9" ht="15">
      <c r="C107" s="45"/>
      <c r="D107" s="93"/>
      <c r="E107" s="58"/>
      <c r="F107" s="81"/>
      <c r="G107" s="94"/>
      <c r="H107" s="86"/>
      <c r="I107" s="86"/>
    </row>
    <row r="108" spans="4:9" ht="15">
      <c r="D108" s="95"/>
      <c r="E108" s="96"/>
      <c r="F108" s="97"/>
      <c r="G108" s="98"/>
      <c r="H108" s="99"/>
      <c r="I108" s="66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Plava Laguna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 Korenić</dc:creator>
  <cp:keywords/>
  <dc:description/>
  <cp:lastModifiedBy>Marino Korenić</cp:lastModifiedBy>
  <dcterms:created xsi:type="dcterms:W3CDTF">2024-04-23T09:57:37Z</dcterms:created>
  <dcterms:modified xsi:type="dcterms:W3CDTF">2024-04-23T10:07:44Z</dcterms:modified>
  <cp:category/>
  <cp:version/>
  <cp:contentType/>
  <cp:contentStatus/>
</cp:coreProperties>
</file>