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5" yWindow="120" windowWidth="14475" windowHeight="12945" tabRatio="789"/>
  </bookViews>
  <sheets>
    <sheet name="PonTr" sheetId="55" r:id="rId1"/>
  </sheets>
  <calcPr calcId="125725"/>
</workbook>
</file>

<file path=xl/calcChain.xml><?xml version="1.0" encoding="utf-8"?>
<calcChain xmlns="http://schemas.openxmlformats.org/spreadsheetml/2006/main">
  <c r="G119" i="55"/>
  <c r="G117"/>
  <c r="G116"/>
  <c r="G107"/>
  <c r="G111"/>
  <c r="G109"/>
  <c r="G105"/>
  <c r="G97"/>
  <c r="G96"/>
  <c r="G93"/>
  <c r="G91"/>
  <c r="G89"/>
  <c r="G88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6"/>
  <c r="G44"/>
  <c r="G42"/>
  <c r="G40"/>
  <c r="G38"/>
  <c r="G36"/>
  <c r="G34"/>
  <c r="G32"/>
  <c r="G31"/>
  <c r="G30"/>
  <c r="G29"/>
  <c r="G26"/>
  <c r="G24"/>
  <c r="G22"/>
  <c r="G20"/>
  <c r="G18"/>
  <c r="G16"/>
  <c r="G14"/>
  <c r="G12"/>
  <c r="G10"/>
  <c r="G8"/>
  <c r="G6"/>
  <c r="C117"/>
  <c r="C116"/>
  <c r="B117"/>
  <c r="B116"/>
</calcChain>
</file>

<file path=xl/sharedStrings.xml><?xml version="1.0" encoding="utf-8"?>
<sst xmlns="http://schemas.openxmlformats.org/spreadsheetml/2006/main" count="176" uniqueCount="103">
  <si>
    <t>TROŠKOVNIK</t>
  </si>
  <si>
    <t>1.</t>
  </si>
  <si>
    <t>kom</t>
  </si>
  <si>
    <t>2.</t>
  </si>
  <si>
    <t>3.</t>
  </si>
  <si>
    <t>4.</t>
  </si>
  <si>
    <t>m'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</si>
  <si>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</si>
  <si>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</si>
  <si>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</si>
  <si>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</si>
  <si>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</si>
  <si>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</si>
  <si>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</si>
  <si>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</si>
  <si>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</si>
  <si>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</si>
  <si>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</si>
  <si>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</si>
  <si>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</si>
  <si>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</si>
  <si>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-</t>
  </si>
  <si>
    <t>19.</t>
  </si>
  <si>
    <t>20.</t>
  </si>
  <si>
    <t>21.</t>
  </si>
  <si>
    <t>Gnojidba s kompleksnim mineralnim gnojivom PK 15:15:15. Sjetva travne smjese, inkorporacija travne smjese i valjanje. Deklarirana travna smesa I klase: 0,04 kg/m2. Sastav travne smjese: Lolium perenne "Subline" 30%, Lolium perenne "Bar Sportivo" 20%, Poa pratensis "Baron" 20%, Festuca rubra commutata "Enjoy" 15%, estuca rubra trichophylla "Cindy" 15%. Za sjenovite ekspozicije uključiti: Poa nemoralis 15% i Agrostis tenuis 50%. u jediničnu cijenu uračunati i zalijevanje i održavanje trave do potpunog rasta.</t>
  </si>
  <si>
    <t>Planiranje i nabijanje dna kanala dovodne instalacije na točnost od + - 1 cm.</t>
  </si>
  <si>
    <t>Izrada pješčane posteljice debljine 10 cm u uvaljanom stanju iz mašinskog pijeska sa zatrpavanjem cijevi do 10 cm iznad tjemena uz potrebno nabijanje.</t>
  </si>
  <si>
    <t>Izrada nosivog sloja ispod šahtova iz drobljenog kamena u sloju prosječne debljine 30 cm sa zbijanjem do modula stišljivosti od min. Ms=70MN/m2 uključivo sa provjerom metodom kružne ploče promjera 30 cm.</t>
  </si>
  <si>
    <t>Zatrpavanje ostatka rovova probranim materijalom iz iskopa.</t>
  </si>
  <si>
    <t>Ručni iskop kanala u zemljištu mješovite ktg na mjestima križanja nove trase dovodne i odvodne instalacije sa postojećim infrastrukturom sa odbacivanjem iskopanog materijala uz rub iskopa.</t>
  </si>
  <si>
    <t>REKAPITULACIJA</t>
  </si>
  <si>
    <t xml:space="preserve">Iskop kanala za dovodnu  instalaciju prosječne širine 50 cm u zemljištu mješovite ktg sa odbacivanjem iskopanog materijala uz rub iskopa.U jediničnu cijenu uračunati i izradu proširenja za šahtove te sva ostala potrebna kopanja. </t>
  </si>
  <si>
    <t>22.</t>
  </si>
  <si>
    <t>23.</t>
  </si>
  <si>
    <t>kpl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</si>
  <si>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</si>
  <si>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</si>
  <si>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26.</t>
  </si>
  <si>
    <t>UKUPNO</t>
  </si>
  <si>
    <t xml:space="preserve"> za izvođenje radova na izradi dva unutarnja hidranta u bloku H hotela Delfin</t>
  </si>
  <si>
    <t>A</t>
  </si>
  <si>
    <t>VANJSKI RADOVI</t>
  </si>
  <si>
    <t>Utvrđivanje i iskolčavanje trase dovodne instalacije,određivanje visinskih kota terena, dna kanala,određivanje padova u svemu prema projektu postojećeg stanja skicama i uputama ovlaštenog predstavnika naručioca.</t>
  </si>
  <si>
    <t>Odvoz iskopanog materijala na registriranu deponiju uključivo pristojbu.</t>
  </si>
  <si>
    <t>Dobava, razastiranje i fino planiranje čiste zemlje u sloju prosječne debljine 20 cm, po trasi iskopa.</t>
  </si>
  <si>
    <t>Izrada betonskog šahta za smještaj ventila svjetlog presjeka 60/60/60 cm debljine svih stijenki 15 cm iz betona razreda čvrstoće C20/25, visine ulaznog grla do 30 cm komplet sa potrebnom oplatom, jednostrukim armiranjem armaturnom mrežom Q335 i ugradnjom ljevanoželjeznog poklopca sa okvirom veličine 65/65 cm za osovinsko opterećenje od 25 t</t>
  </si>
  <si>
    <t xml:space="preserve">Piljenje postojeće cijevi obostrano sa vađenjem dijela postojeće dovodne cijevi izvedene od PVC-a </t>
  </si>
  <si>
    <t>Dobava i montaža kuglastog ventila na cjevovod unutar betonskog šahta, komplet sa svim potrebnim fazonima, spojnim i brtvenim materijalom.</t>
  </si>
  <si>
    <t>Izrada šlica presjeka 15/15 cm u betonskom nadtemelju te odvoz ruševnog materijala na registriranu deponiju uključivo pristojbu. U jediničnu cijenu uračunati i potrebno zapiljavanje betonskih površina.</t>
  </si>
  <si>
    <r>
      <t xml:space="preserve">Izrada spoja nove dovodne instalacije na postojeću PVC cijev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150 mm kako slijedi, komplet sa potrebnim spojnim i brtvenim materijalom.</t>
    </r>
  </si>
  <si>
    <t>dobava i montaža EKS lj.ž fazona  Ø 150 mm</t>
  </si>
  <si>
    <t xml:space="preserve">dobava i montaža T lj.ž fazona  Ø 150 mm </t>
  </si>
  <si>
    <t>dobava i montaža X lj.ž fazona  Ø 150 mm sa navojem za cijev Ø 80 mm</t>
  </si>
  <si>
    <t xml:space="preserve">Izrada dovodne vodovodne instalacije iz pocinčanih cijevi Ø 80 mm izoliranih bitumenskom trakom kao "Dekorodal" komplet sa svim potrebnim fazonima, spojnim i brtvenim materijalom. </t>
  </si>
  <si>
    <t>Izrada prodora Ø 100 mm kroz betonski nadtemelj pretpostavljene debljine 20 cm te odvoz ruševnog materijala na registriranu deponiju uključivo pristojbu.</t>
  </si>
  <si>
    <t>Krpanje šlica presjeka 15/15 cm nakon postave cijevi dovodne instalacije sa finom obradom vanjske površine.</t>
  </si>
  <si>
    <t>Krpanje prodora Ø 100 mm kroz betonski nadtemelj pretpostavljene debljine 20 cm nakon postave cijevi dovodne instalacije sa finom obradom vanjske površine.</t>
  </si>
  <si>
    <t>UKUPNO VANJSKI RADOVI</t>
  </si>
  <si>
    <t>B</t>
  </si>
  <si>
    <t>UNUTARNJI RADOVI</t>
  </si>
  <si>
    <t>Pažljivo vađenje postojeće podne obloge iz poliranih kamenih ploča veličine 50/50/3 cm komplet sa podlogom te odvoz ruševnog materijala na ragistriranu deponiju uključivo pristojbu.</t>
  </si>
  <si>
    <t>Izmicanje postojećih vatrogasnih aparata te prelociranje na susjedni zid komplet sa potrebnim novim pričvrsnim materijalom.</t>
  </si>
  <si>
    <t>Skidanje postojećih drvenih ukrasnih letvica na spoja podne obloge i zida te deponiranje u neposrednoj blizini radi ponovne postave. Skida se letvica u cjelokupnoj pojedinačnoj veličini.</t>
  </si>
  <si>
    <t>Izrada šlica presjeka 15/15 cm u zidu od prirodnog kamena nepravilna oblika  te odvoz ruševnog materijala na ragistriranu deponiju uključivo pristojbu. U jediničnu cijenu uračunati potrebno zapiljavanje kamene površine.</t>
  </si>
  <si>
    <t>Demontaža dijela postojeće obloge (kutije) instalacija koja se proteže uzduž hodnika na spoju zida i stropa, izvedene iz gipskartonskih ploča te odvoz ruševnog materijala na registriranu deponiju uključivo pristojbu. Ruši se dio obloge u dužini od cca 100 cm. Prosječna širina obloge iznosi 24+15+24 cm.</t>
  </si>
  <si>
    <t>Izrada šlica presjeka 15/15 cm u postojećem zidu od opeke te odvoz ruševnog materijala na ragistriranu deponiju uključivo pristojbu. U jediničnu cijenu uračunati i rušenje i odvoz žbuke te potrebno zapiljavanja površina.</t>
  </si>
  <si>
    <t>Izrada prodora Ø 100 mm kroz betonski zid pretpostavljene debljine 20 cm te odvoz ruševnog materijala na registriranu deponiju uključivo pristojbu.</t>
  </si>
  <si>
    <t>Izrada prodora Ø 100 mm kroz armiranobetonsku stropnu konstrukciju pretpostavljene debljine 17 cm te odvoz ruševnog materijala na registriranu deponiju uključivo pristojbu.</t>
  </si>
  <si>
    <t>Izrada niše za smještaj podžbuknog hidrantskog ormarića veličine 53/57/14 cm u  postojećem zidu od opeke te odvoz ruševnog materijala na ragistriranu deponiju uključivo pristojbu. U jediničnu cijenu uračunati i rušenje i odvoz žbuke te pitrebno zapiljavanja površina.</t>
  </si>
  <si>
    <t>Ponovna montaža postojećih drvenih ukrasnih letvica na spoja podne obloge i zida komplet sa novim spojnim i pričvrsnim materijalom</t>
  </si>
  <si>
    <t>Izrada dijela podne obloge iz poliranih kamenih ploča veličine 50/50/3 cm položenih na sloj cementnog morta komplet sa potrebnim fugiranjem.</t>
  </si>
  <si>
    <t>Krpanje šlica presjeka 15/15 cm u postojećoj betonskoj podlozi nakon postave dovodne instalacije sa pravnavanjem gornje površine spremnom za postavu podne kamene obloge.</t>
  </si>
  <si>
    <t>Krpanje šlica presjeka 15/15 cm u postojećem zidu od opeke nakon postave dovodne instalacije. U jediničnu cijenu uračunati i obradu vanjske vidljive strane šlica žbukom prilagođenoj po strukturi maksimalno kao postojeća žbuka</t>
  </si>
  <si>
    <t>Zatvaranje niše nakon montaže podžbuknog hidrantskog ormarića veličine 53/57/14 cm u  postojećem zidu od opeke. U jediničnu cijenu uračunati i obradu vanjske vidljive strane niše žbukom prilagođenoj po strukturi maksimalno kao postojeća žbuka</t>
  </si>
  <si>
    <t>Zatvaranje šlica presjeka 15/15 cm u zidu od prirodnog kamena nepravilna oblika  te odvoz ruševnog materijala na ragistriranu deponiju uključivo pristojbu. Završna obrada šlica je obrađena žbukom prilagođenoj po strukturi maksimalno kao postojeća žbuka u hodnicima.</t>
  </si>
  <si>
    <t>Zatvaranje prodora Ø 100 mm kroz betonski zid pretpostavljene debljine 20 cm nakon postave dovodne instalacije sa finom obradom vanjskih površina.</t>
  </si>
  <si>
    <t>Zatvaranje prodora Ø 100 mm kroz armiranobetonsku stropnu konstrukciju pretpostavljene debljine 17 cm nakon postave dovodne instalacije sa finom obradom vanjskih površina.</t>
  </si>
  <si>
    <t>Popravak dijela postojeće obloge (kutije) instalacija koja se proteže uzduž hodnika na spoju zida i stropa, izvedene iz gipskartonskih ploča te odvoz ruševnog materijala na registriranu deponiju uključivo pristojbu. Ruši se dio obloge u dužini od cca 100 cm. Prosječna širina obloge iznosi 24+15+24 cm. U cijenu uračunati i potrebno bandažiranje spojeva te dvostruko gletanje sa potrebnim brušenjem.</t>
  </si>
  <si>
    <t>Bojanje stropnih i zidnih površina temperom u dva sloja komplet sa potrebnim predradnjama. Boje se površine stropova i zidova u hodnicima te dijelovi nove gipskartonske obloge također u hodnicima.</t>
  </si>
  <si>
    <t>ugradnja u zid</t>
  </si>
  <si>
    <t>ugradnja ovjesom na strop</t>
  </si>
  <si>
    <t xml:space="preserve">Izrada dovodne vodovodne instalacije iz pocinčanih cijevi Ø 80 mm izoliranih "Eurobatexom" debljine 13 mm komplet sa svim potrebnim fazonima, spojnim i brtvenim materijalom, kukama konzolama, ovjesom i sl. </t>
  </si>
  <si>
    <t>24.</t>
  </si>
  <si>
    <t>Dobava, doprema i montaža unutarnjeg zidnog požarnog hidranta, komplet s ormarićem za ugradnju u zid, sa svom pripadajućom opremom sukladno normi HRN EN 671-2:2012, sve do potpune funkcionalnosti. Obračun po komadu kompletno montiranog i opremljenog hidranta.</t>
  </si>
  <si>
    <t>Okretni nastavak Ms 2"</t>
  </si>
  <si>
    <t>Naljepnica sukladna normi HRN ISO 6309</t>
  </si>
  <si>
    <t>Tlačna cijev Ø 52 x 15m sa Al spojnicama</t>
  </si>
  <si>
    <t>Ventil kutni Ms 2" sa stabilnom sponicom Al Ø 52</t>
  </si>
  <si>
    <t>Mlaznica Ø 52 Al sa zasunom</t>
  </si>
  <si>
    <t>25.</t>
  </si>
  <si>
    <t>Ispitivanje kompletne instalacije požarnog cjevovoda na vodonepropusnost, funkcionalnost i mehaničku čvrstoću.Ispitivanje na vodonepropusnost uključuje ispitivanje spojeva, fazonskih komada i ugrađene opreme, te sastavljanje izvještaja o tlačnoj probi. Stavka uključuje i pribavaljanje izjava o sukladnosti ili crtifikata o ugrađenoj opremi</t>
  </si>
  <si>
    <t>Ispitivanje funkcionalne ispravnosti hidrantske mreže za gašenje požara od strane pravne osobe ovlaštene za ispitivanje ispravnosti sustava. Ispitivanje se obavlja sukladno važećim propisima i normama. Nakon obavljenog ispitivanja izdaje se uvjerenje o ispravnosti sustava. Obračun po kompletno izvršenom ispitivanju.</t>
  </si>
  <si>
    <t>UKUPNO UNUTARNJI RADOVI</t>
  </si>
  <si>
    <t>Izrada šlica presjeka 15/15 cm u postojećoj betonskoj podlozi te odvoz ruševnog materijala na registriranu deponiju uključivo pristojbu.</t>
  </si>
  <si>
    <t xml:space="preserve">kutija L presjeka </t>
  </si>
  <si>
    <t xml:space="preserve">kutija U presjeka </t>
  </si>
  <si>
    <t>Izrada "kutije" u presjeku oblika slova L za prolaz cijevi dovodne vodovodne instalacije veličine 20+20 cm i presjeka slova U veličine 20+20+20 cm iz gipskartonskih ploča debljine 13 mm komplet sa potrebnom pocinčanom potkonstrukcijom. U cijenu uračunati i potrebno bandažiranje spojeva te dvostruko gletanje sa potrebnim brušenjem.</t>
  </si>
  <si>
    <t xml:space="preserve">Mjesto i datum: </t>
  </si>
  <si>
    <t xml:space="preserve">Ponuda broj: </t>
  </si>
  <si>
    <t xml:space="preserve">Ponuđač: </t>
  </si>
  <si>
    <t>Rok izvođenja radova:</t>
  </si>
  <si>
    <t>PN-194-R/2020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</si>
</sst>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\ _k_n_-;\-* #,##0.00\ _k_n_-;_-* \-??\ _k_n_-;_-@_-"/>
  </numFmts>
  <fonts count="1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0" fontId="3" fillId="0" borderId="0">
      <alignment horizontal="right" vertical="top"/>
    </xf>
    <xf numFmtId="0" fontId="2" fillId="0" borderId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1" applyNumberFormat="1" applyFont="1" applyFill="1" applyAlignment="1">
      <alignment wrapText="1"/>
    </xf>
    <xf numFmtId="4" fontId="1" fillId="0" borderId="0" xfId="1" applyNumberFormat="1" applyFont="1" applyFill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2" fontId="5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1" applyNumberFormat="1" applyFont="1" applyAlignment="1">
      <alignment wrapText="1"/>
    </xf>
    <xf numFmtId="4" fontId="1" fillId="0" borderId="0" xfId="1" applyNumberFormat="1" applyFont="1" applyAlignment="1">
      <alignment horizontal="right" wrapText="1"/>
    </xf>
    <xf numFmtId="4" fontId="1" fillId="0" borderId="0" xfId="1" applyNumberFormat="1" applyFont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</cellXfs>
  <cellStyles count="11">
    <cellStyle name="Comma" xfId="1" builtinId="3"/>
    <cellStyle name="Comma 2" xfId="2"/>
    <cellStyle name="Excel Built-in Normal" xfId="3"/>
    <cellStyle name="kolona A" xfId="4"/>
    <cellStyle name="Normal" xfId="0" builtinId="0"/>
    <cellStyle name="Normal 2" xfId="5"/>
    <cellStyle name="Normal 3 2 3" xfId="10"/>
    <cellStyle name="Normal 30" xfId="6"/>
    <cellStyle name="Normalno 2" xfId="7"/>
    <cellStyle name="Obično_Sheet1" xfId="8"/>
    <cellStyle name="Zarez 2" xfId="9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topLeftCell="B100" workbookViewId="0">
      <selection activeCell="G119" sqref="G119"/>
    </sheetView>
  </sheetViews>
  <sheetFormatPr defaultRowHeight="12.75"/>
  <cols>
    <col min="1" max="1" width="0" style="1" hidden="1" customWidth="1"/>
    <col min="2" max="2" width="4.7109375" style="2" customWidth="1"/>
    <col min="3" max="3" width="46.28515625" style="8" customWidth="1"/>
    <col min="4" max="4" width="5.140625" style="3" customWidth="1"/>
    <col min="5" max="5" width="11" style="4" bestFit="1" customWidth="1"/>
    <col min="6" max="6" width="11.85546875" style="5" customWidth="1"/>
    <col min="7" max="7" width="14.7109375" style="18" customWidth="1"/>
    <col min="8" max="16384" width="9.140625" style="7"/>
  </cols>
  <sheetData>
    <row r="1" spans="2:7" ht="15">
      <c r="C1" s="33" t="s">
        <v>102</v>
      </c>
      <c r="G1" s="6"/>
    </row>
    <row r="2" spans="2:7">
      <c r="C2" s="9" t="s">
        <v>0</v>
      </c>
      <c r="G2" s="6"/>
    </row>
    <row r="3" spans="2:7" ht="25.5">
      <c r="C3" s="10" t="s">
        <v>40</v>
      </c>
      <c r="G3" s="6"/>
    </row>
    <row r="4" spans="2:7">
      <c r="G4" s="6"/>
    </row>
    <row r="5" spans="2:7">
      <c r="B5" s="22" t="s">
        <v>41</v>
      </c>
      <c r="C5" s="19" t="s">
        <v>42</v>
      </c>
    </row>
    <row r="6" spans="2:7" ht="63.75">
      <c r="B6" s="2" t="s">
        <v>1</v>
      </c>
      <c r="C6" s="8" t="s">
        <v>43</v>
      </c>
      <c r="D6" s="3" t="s">
        <v>6</v>
      </c>
      <c r="E6" s="4">
        <v>11</v>
      </c>
      <c r="G6" s="16" t="str">
        <f>IF(F6=0,"-",$E6*F6)</f>
        <v>-</v>
      </c>
    </row>
    <row r="8" spans="2:7" ht="63.75">
      <c r="B8" s="2" t="s">
        <v>3</v>
      </c>
      <c r="C8" s="8" t="s">
        <v>32</v>
      </c>
      <c r="D8" s="12" t="s">
        <v>37</v>
      </c>
      <c r="E8" s="4">
        <v>8</v>
      </c>
      <c r="G8" s="16" t="str">
        <f>IF(F8=0,"-",$E8*F8)</f>
        <v>-</v>
      </c>
    </row>
    <row r="10" spans="2:7" ht="51">
      <c r="B10" s="2" t="s">
        <v>4</v>
      </c>
      <c r="C10" s="8" t="s">
        <v>30</v>
      </c>
      <c r="D10" s="12" t="s">
        <v>37</v>
      </c>
      <c r="E10" s="4">
        <v>1</v>
      </c>
      <c r="G10" s="16" t="str">
        <f>IF(F10=0,"-",$E10*F10)</f>
        <v>-</v>
      </c>
    </row>
    <row r="12" spans="2:7" ht="25.5">
      <c r="B12" s="2" t="s">
        <v>5</v>
      </c>
      <c r="C12" s="8" t="s">
        <v>26</v>
      </c>
      <c r="D12" s="3" t="s">
        <v>6</v>
      </c>
      <c r="E12" s="4">
        <v>13</v>
      </c>
      <c r="G12" s="16" t="str">
        <f>IF(F12=0,"-",$E12*F12)</f>
        <v>-</v>
      </c>
    </row>
    <row r="14" spans="2:7" ht="39" customHeight="1">
      <c r="B14" s="2" t="s">
        <v>7</v>
      </c>
      <c r="C14" s="11" t="s">
        <v>27</v>
      </c>
      <c r="D14" s="12" t="s">
        <v>37</v>
      </c>
      <c r="E14" s="4">
        <v>3</v>
      </c>
      <c r="G14" s="16" t="str">
        <f>IF(F14=0,"-",$E14*F14)</f>
        <v>-</v>
      </c>
    </row>
    <row r="16" spans="2:7" ht="51" customHeight="1">
      <c r="B16" s="2" t="s">
        <v>8</v>
      </c>
      <c r="C16" s="8" t="s">
        <v>28</v>
      </c>
      <c r="D16" s="12" t="s">
        <v>37</v>
      </c>
      <c r="E16" s="13">
        <v>0.5</v>
      </c>
      <c r="F16" s="14"/>
      <c r="G16" s="15" t="str">
        <f>IF(F16=0,"-",$E16*F16)</f>
        <v>-</v>
      </c>
    </row>
    <row r="18" spans="2:7" ht="25.5">
      <c r="B18" s="2" t="s">
        <v>9</v>
      </c>
      <c r="C18" s="11" t="s">
        <v>29</v>
      </c>
      <c r="D18" s="12" t="s">
        <v>37</v>
      </c>
      <c r="E18" s="13">
        <v>4.5</v>
      </c>
      <c r="F18" s="14"/>
      <c r="G18" s="15" t="str">
        <f>IF(F18=0,"-",$E18*F18)</f>
        <v>-</v>
      </c>
    </row>
    <row r="20" spans="2:7" ht="25.5">
      <c r="B20" s="2" t="s">
        <v>10</v>
      </c>
      <c r="C20" s="8" t="s">
        <v>44</v>
      </c>
      <c r="D20" s="12" t="s">
        <v>37</v>
      </c>
      <c r="E20" s="4">
        <v>8</v>
      </c>
      <c r="G20" s="16" t="str">
        <f>IF(F20=0,"-",$E20*F20)</f>
        <v>-</v>
      </c>
    </row>
    <row r="22" spans="2:7" ht="25.5">
      <c r="B22" s="2" t="s">
        <v>11</v>
      </c>
      <c r="C22" s="11" t="s">
        <v>45</v>
      </c>
      <c r="D22" s="12" t="s">
        <v>37</v>
      </c>
      <c r="E22" s="13">
        <v>10</v>
      </c>
      <c r="F22" s="14"/>
      <c r="G22" s="15" t="str">
        <f>IF(F22=0,"-",$E22*F22)</f>
        <v>-</v>
      </c>
    </row>
    <row r="24" spans="2:7" ht="127.5" customHeight="1">
      <c r="B24" s="2" t="s">
        <v>12</v>
      </c>
      <c r="C24" s="17" t="s">
        <v>25</v>
      </c>
      <c r="D24" s="12" t="s">
        <v>36</v>
      </c>
      <c r="E24" s="13">
        <v>50</v>
      </c>
      <c r="F24" s="14"/>
      <c r="G24" s="15" t="str">
        <f>IF(F24=0,"-",$E24*F24)</f>
        <v>-</v>
      </c>
    </row>
    <row r="25" spans="2:7">
      <c r="C25" s="19"/>
    </row>
    <row r="26" spans="2:7" ht="89.25">
      <c r="B26" s="2" t="s">
        <v>13</v>
      </c>
      <c r="C26" s="11" t="s">
        <v>46</v>
      </c>
      <c r="D26" s="12" t="s">
        <v>2</v>
      </c>
      <c r="E26" s="13">
        <v>1</v>
      </c>
      <c r="F26" s="14"/>
      <c r="G26" s="15" t="str">
        <f>IF(F26=0,"-",$E26*F26)</f>
        <v>-</v>
      </c>
    </row>
    <row r="28" spans="2:7" ht="38.25">
      <c r="B28" s="2" t="s">
        <v>14</v>
      </c>
      <c r="C28" s="8" t="s">
        <v>50</v>
      </c>
    </row>
    <row r="29" spans="2:7" ht="25.5">
      <c r="B29" s="2" t="s">
        <v>21</v>
      </c>
      <c r="C29" s="8" t="s">
        <v>47</v>
      </c>
      <c r="D29" s="12" t="s">
        <v>2</v>
      </c>
      <c r="E29" s="13">
        <v>1</v>
      </c>
      <c r="F29" s="14"/>
      <c r="G29" s="15" t="str">
        <f>IF(F29=0,"-",$E29*F29)</f>
        <v>-</v>
      </c>
    </row>
    <row r="30" spans="2:7">
      <c r="B30" s="2" t="s">
        <v>21</v>
      </c>
      <c r="C30" s="8" t="s">
        <v>51</v>
      </c>
      <c r="D30" s="12" t="s">
        <v>2</v>
      </c>
      <c r="E30" s="13">
        <v>2</v>
      </c>
      <c r="F30" s="14"/>
      <c r="G30" s="15" t="str">
        <f>IF(F30=0,"-",$E30*F30)</f>
        <v>-</v>
      </c>
    </row>
    <row r="31" spans="2:7">
      <c r="B31" s="2" t="s">
        <v>21</v>
      </c>
      <c r="C31" s="8" t="s">
        <v>52</v>
      </c>
      <c r="D31" s="12" t="s">
        <v>2</v>
      </c>
      <c r="E31" s="13">
        <v>1</v>
      </c>
      <c r="F31" s="14"/>
      <c r="G31" s="15" t="str">
        <f>IF(F31=0,"-",$E31*F31)</f>
        <v>-</v>
      </c>
    </row>
    <row r="32" spans="2:7" ht="25.5">
      <c r="B32" s="2" t="s">
        <v>21</v>
      </c>
      <c r="C32" s="8" t="s">
        <v>53</v>
      </c>
      <c r="D32" s="12" t="s">
        <v>2</v>
      </c>
      <c r="E32" s="13">
        <v>1</v>
      </c>
      <c r="F32" s="14"/>
      <c r="G32" s="15" t="str">
        <f>IF(F32=0,"-",$E32*F32)</f>
        <v>-</v>
      </c>
    </row>
    <row r="34" spans="2:7" ht="51">
      <c r="B34" s="2" t="s">
        <v>15</v>
      </c>
      <c r="C34" s="11" t="s">
        <v>54</v>
      </c>
      <c r="D34" s="12" t="s">
        <v>6</v>
      </c>
      <c r="E34" s="13">
        <v>14</v>
      </c>
      <c r="F34" s="14"/>
      <c r="G34" s="15" t="str">
        <f>IF(F34=0,"-",$E34*F34)</f>
        <v>-</v>
      </c>
    </row>
    <row r="36" spans="2:7" ht="38.25">
      <c r="B36" s="2" t="s">
        <v>16</v>
      </c>
      <c r="C36" s="11" t="s">
        <v>48</v>
      </c>
      <c r="D36" s="12" t="s">
        <v>2</v>
      </c>
      <c r="E36" s="13">
        <v>1</v>
      </c>
      <c r="F36" s="14"/>
      <c r="G36" s="15" t="str">
        <f>IF(F36=0,"-",$E36*F36)</f>
        <v>-</v>
      </c>
    </row>
    <row r="38" spans="2:7" ht="51.75" customHeight="1">
      <c r="B38" s="2" t="s">
        <v>17</v>
      </c>
      <c r="C38" s="8" t="s">
        <v>49</v>
      </c>
      <c r="D38" s="12" t="s">
        <v>6</v>
      </c>
      <c r="E38" s="13">
        <v>1</v>
      </c>
      <c r="F38" s="14"/>
      <c r="G38" s="15" t="str">
        <f>IF(F38=0,"-",$E38*F38)</f>
        <v>-</v>
      </c>
    </row>
    <row r="40" spans="2:7" ht="38.25">
      <c r="B40" s="2" t="s">
        <v>18</v>
      </c>
      <c r="C40" s="8" t="s">
        <v>55</v>
      </c>
      <c r="D40" s="12" t="s">
        <v>2</v>
      </c>
      <c r="E40" s="13">
        <v>1</v>
      </c>
      <c r="F40" s="14"/>
      <c r="G40" s="15" t="str">
        <f>IF(F40=0,"-",$E40*F40)</f>
        <v>-</v>
      </c>
    </row>
    <row r="42" spans="2:7" ht="28.5" customHeight="1">
      <c r="B42" s="2" t="s">
        <v>19</v>
      </c>
      <c r="C42" s="8" t="s">
        <v>56</v>
      </c>
      <c r="D42" s="12" t="s">
        <v>6</v>
      </c>
      <c r="E42" s="13">
        <v>1</v>
      </c>
      <c r="F42" s="14"/>
      <c r="G42" s="15" t="str">
        <f>IF(F42=0,"-",$E42*F42)</f>
        <v>-</v>
      </c>
    </row>
    <row r="44" spans="2:7" ht="38.25" customHeight="1">
      <c r="B44" s="2" t="s">
        <v>20</v>
      </c>
      <c r="C44" s="8" t="s">
        <v>57</v>
      </c>
      <c r="D44" s="12" t="s">
        <v>2</v>
      </c>
      <c r="E44" s="13">
        <v>1</v>
      </c>
      <c r="F44" s="14"/>
      <c r="G44" s="15" t="str">
        <f>IF(F44=0,"-",$E44*F44)</f>
        <v>-</v>
      </c>
    </row>
    <row r="46" spans="2:7">
      <c r="B46" s="20" t="s">
        <v>41</v>
      </c>
      <c r="C46" s="27" t="s">
        <v>58</v>
      </c>
      <c r="D46" s="25"/>
      <c r="E46" s="26"/>
      <c r="F46" s="21"/>
      <c r="G46" s="23">
        <f>SUM(G6:G44)</f>
        <v>0</v>
      </c>
    </row>
    <row r="48" spans="2:7">
      <c r="B48" s="22" t="s">
        <v>59</v>
      </c>
      <c r="C48" s="19" t="s">
        <v>60</v>
      </c>
    </row>
    <row r="49" spans="2:7" ht="38.25">
      <c r="B49" s="2" t="s">
        <v>1</v>
      </c>
      <c r="C49" s="8" t="s">
        <v>62</v>
      </c>
      <c r="D49" s="12" t="s">
        <v>2</v>
      </c>
      <c r="E49" s="13">
        <v>2</v>
      </c>
      <c r="F49" s="14"/>
      <c r="G49" s="15" t="str">
        <f>IF(F49=0,"-",$E49*F49)</f>
        <v>-</v>
      </c>
    </row>
    <row r="51" spans="2:7" ht="51">
      <c r="B51" s="2" t="s">
        <v>3</v>
      </c>
      <c r="C51" s="8" t="s">
        <v>63</v>
      </c>
      <c r="D51" s="12" t="s">
        <v>6</v>
      </c>
      <c r="E51" s="13">
        <v>10</v>
      </c>
      <c r="F51" s="14"/>
      <c r="G51" s="15" t="str">
        <f>IF(F51=0,"-",$E51*F51)</f>
        <v>-</v>
      </c>
    </row>
    <row r="53" spans="2:7" ht="76.5">
      <c r="B53" s="2" t="s">
        <v>4</v>
      </c>
      <c r="C53" s="11" t="s">
        <v>65</v>
      </c>
      <c r="D53" s="12" t="s">
        <v>36</v>
      </c>
      <c r="E53" s="13">
        <v>1</v>
      </c>
      <c r="F53" s="14"/>
      <c r="G53" s="15" t="str">
        <f>IF(F53=0,"-",$E53*F53)</f>
        <v>-</v>
      </c>
    </row>
    <row r="55" spans="2:7" ht="51">
      <c r="B55" s="2" t="s">
        <v>5</v>
      </c>
      <c r="C55" s="8" t="s">
        <v>61</v>
      </c>
      <c r="D55" s="12" t="s">
        <v>2</v>
      </c>
      <c r="E55" s="13">
        <v>6</v>
      </c>
      <c r="F55" s="14"/>
      <c r="G55" s="15" t="str">
        <f>IF(F55=0,"-",$E55*F55)</f>
        <v>-</v>
      </c>
    </row>
    <row r="57" spans="2:7" ht="38.25">
      <c r="B57" s="2" t="s">
        <v>7</v>
      </c>
      <c r="C57" s="8" t="s">
        <v>94</v>
      </c>
      <c r="D57" s="12" t="s">
        <v>6</v>
      </c>
      <c r="E57" s="13">
        <v>2</v>
      </c>
      <c r="F57" s="14"/>
      <c r="G57" s="15" t="str">
        <f>IF(F57=0,"-",$E57*F57)</f>
        <v>-</v>
      </c>
    </row>
    <row r="59" spans="2:7" ht="63.75">
      <c r="B59" s="2" t="s">
        <v>8</v>
      </c>
      <c r="C59" s="8" t="s">
        <v>66</v>
      </c>
      <c r="D59" s="12" t="s">
        <v>6</v>
      </c>
      <c r="E59" s="13">
        <v>3</v>
      </c>
      <c r="F59" s="14"/>
      <c r="G59" s="15" t="str">
        <f>IF(F59=0,"-",$E59*F59)</f>
        <v>-</v>
      </c>
    </row>
    <row r="61" spans="2:7" ht="76.5">
      <c r="B61" s="2" t="s">
        <v>9</v>
      </c>
      <c r="C61" s="8" t="s">
        <v>69</v>
      </c>
      <c r="D61" s="12" t="s">
        <v>2</v>
      </c>
      <c r="E61" s="13">
        <v>2</v>
      </c>
      <c r="F61" s="14"/>
      <c r="G61" s="15" t="str">
        <f>IF(F61=0,"-",$E61*F61)</f>
        <v>-</v>
      </c>
    </row>
    <row r="63" spans="2:7" ht="63.75">
      <c r="B63" s="2" t="s">
        <v>10</v>
      </c>
      <c r="C63" s="8" t="s">
        <v>64</v>
      </c>
      <c r="D63" s="12" t="s">
        <v>6</v>
      </c>
      <c r="E63" s="13">
        <v>3</v>
      </c>
      <c r="F63" s="14"/>
      <c r="G63" s="15" t="str">
        <f>IF(F63=0,"-",$E63*F63)</f>
        <v>-</v>
      </c>
    </row>
    <row r="65" spans="2:7" ht="38.25">
      <c r="B65" s="2" t="s">
        <v>11</v>
      </c>
      <c r="C65" s="8" t="s">
        <v>67</v>
      </c>
      <c r="D65" s="12" t="s">
        <v>2</v>
      </c>
      <c r="E65" s="13">
        <v>1</v>
      </c>
      <c r="F65" s="14"/>
      <c r="G65" s="15" t="str">
        <f>IF(F65=0,"-",$E65*F65)</f>
        <v>-</v>
      </c>
    </row>
    <row r="67" spans="2:7" ht="51">
      <c r="B67" s="2" t="s">
        <v>12</v>
      </c>
      <c r="C67" s="8" t="s">
        <v>68</v>
      </c>
      <c r="D67" s="12" t="s">
        <v>2</v>
      </c>
      <c r="E67" s="13">
        <v>1</v>
      </c>
      <c r="F67" s="14"/>
      <c r="G67" s="15" t="str">
        <f>IF(F67=0,"-",$E67*F67)</f>
        <v>-</v>
      </c>
    </row>
    <row r="69" spans="2:7" ht="38.25">
      <c r="B69" s="2" t="s">
        <v>13</v>
      </c>
      <c r="C69" s="8" t="s">
        <v>70</v>
      </c>
      <c r="D69" s="12" t="s">
        <v>6</v>
      </c>
      <c r="E69" s="13">
        <v>10</v>
      </c>
      <c r="F69" s="14"/>
      <c r="G69" s="15" t="str">
        <f>IF(F69=0,"-",$E69*F69)</f>
        <v>-</v>
      </c>
    </row>
    <row r="71" spans="2:7" ht="38.25">
      <c r="B71" s="2" t="s">
        <v>14</v>
      </c>
      <c r="C71" s="8" t="s">
        <v>71</v>
      </c>
      <c r="D71" s="12" t="s">
        <v>2</v>
      </c>
      <c r="E71" s="13">
        <v>6</v>
      </c>
      <c r="F71" s="14"/>
      <c r="G71" s="15" t="str">
        <f>IF(F71=0,"-",$E71*F71)</f>
        <v>-</v>
      </c>
    </row>
    <row r="73" spans="2:7" ht="51">
      <c r="B73" s="2" t="s">
        <v>15</v>
      </c>
      <c r="C73" s="8" t="s">
        <v>72</v>
      </c>
      <c r="D73" s="12" t="s">
        <v>6</v>
      </c>
      <c r="E73" s="13">
        <v>2</v>
      </c>
      <c r="F73" s="14"/>
      <c r="G73" s="15" t="str">
        <f>IF(F73=0,"-",$E73*F73)</f>
        <v>-</v>
      </c>
    </row>
    <row r="75" spans="2:7" ht="63.75">
      <c r="B75" s="2" t="s">
        <v>16</v>
      </c>
      <c r="C75" s="8" t="s">
        <v>73</v>
      </c>
      <c r="D75" s="12" t="s">
        <v>6</v>
      </c>
      <c r="E75" s="13">
        <v>3</v>
      </c>
      <c r="F75" s="14"/>
      <c r="G75" s="15" t="str">
        <f>IF(F75=0,"-",$E75*F75)</f>
        <v>-</v>
      </c>
    </row>
    <row r="77" spans="2:7" ht="76.5">
      <c r="B77" s="2" t="s">
        <v>17</v>
      </c>
      <c r="C77" s="8" t="s">
        <v>74</v>
      </c>
      <c r="D77" s="12" t="s">
        <v>2</v>
      </c>
      <c r="E77" s="13">
        <v>2</v>
      </c>
      <c r="F77" s="14"/>
      <c r="G77" s="15" t="str">
        <f>IF(F77=0,"-",$E77*F77)</f>
        <v>-</v>
      </c>
    </row>
    <row r="79" spans="2:7" ht="76.5">
      <c r="B79" s="2" t="s">
        <v>18</v>
      </c>
      <c r="C79" s="8" t="s">
        <v>75</v>
      </c>
      <c r="D79" s="12" t="s">
        <v>6</v>
      </c>
      <c r="E79" s="13">
        <v>3</v>
      </c>
      <c r="F79" s="14"/>
      <c r="G79" s="15" t="str">
        <f>IF(F79=0,"-",$E79*F79)</f>
        <v>-</v>
      </c>
    </row>
    <row r="81" spans="2:7" ht="51">
      <c r="B81" s="2" t="s">
        <v>19</v>
      </c>
      <c r="C81" s="8" t="s">
        <v>76</v>
      </c>
      <c r="D81" s="12" t="s">
        <v>2</v>
      </c>
      <c r="E81" s="13">
        <v>1</v>
      </c>
      <c r="F81" s="14"/>
      <c r="G81" s="15" t="str">
        <f>IF(F81=0,"-",$E81*F81)</f>
        <v>-</v>
      </c>
    </row>
    <row r="83" spans="2:7" ht="51">
      <c r="B83" s="2" t="s">
        <v>20</v>
      </c>
      <c r="C83" s="8" t="s">
        <v>77</v>
      </c>
      <c r="D83" s="12" t="s">
        <v>2</v>
      </c>
      <c r="E83" s="13">
        <v>1</v>
      </c>
      <c r="F83" s="14"/>
      <c r="G83" s="15" t="str">
        <f>IF(F83=0,"-",$E83*F83)</f>
        <v>-</v>
      </c>
    </row>
    <row r="85" spans="2:7" ht="102">
      <c r="B85" s="2" t="s">
        <v>22</v>
      </c>
      <c r="C85" s="11" t="s">
        <v>78</v>
      </c>
      <c r="D85" s="12" t="s">
        <v>36</v>
      </c>
      <c r="E85" s="13">
        <v>1</v>
      </c>
      <c r="F85" s="14"/>
      <c r="G85" s="15" t="str">
        <f>IF(F85=0,"-",$E85*F85)</f>
        <v>-</v>
      </c>
    </row>
    <row r="87" spans="2:7" ht="89.25">
      <c r="B87" s="2" t="s">
        <v>23</v>
      </c>
      <c r="C87" s="11" t="s">
        <v>97</v>
      </c>
      <c r="D87" s="12"/>
      <c r="E87" s="13"/>
      <c r="F87" s="14"/>
      <c r="G87" s="15"/>
    </row>
    <row r="88" spans="2:7">
      <c r="C88" s="8" t="s">
        <v>95</v>
      </c>
      <c r="D88" s="12" t="s">
        <v>6</v>
      </c>
      <c r="E88" s="13">
        <v>20</v>
      </c>
      <c r="F88" s="14"/>
      <c r="G88" s="15" t="str">
        <f>IF(F88=0,"-",$E88*F88)</f>
        <v>-</v>
      </c>
    </row>
    <row r="89" spans="2:7">
      <c r="C89" s="8" t="s">
        <v>96</v>
      </c>
      <c r="D89" s="12" t="s">
        <v>6</v>
      </c>
      <c r="E89" s="13">
        <v>2</v>
      </c>
      <c r="F89" s="14"/>
      <c r="G89" s="15" t="str">
        <f>IF(F89=0,"-",$E89*F89)</f>
        <v>-</v>
      </c>
    </row>
    <row r="91" spans="2:7" ht="51">
      <c r="B91" s="2" t="s">
        <v>24</v>
      </c>
      <c r="C91" s="11" t="s">
        <v>79</v>
      </c>
      <c r="D91" s="12" t="s">
        <v>36</v>
      </c>
      <c r="E91" s="13">
        <v>50</v>
      </c>
      <c r="F91" s="14"/>
      <c r="G91" s="15" t="str">
        <f>IF(F91=0,"-",$E91*F91)</f>
        <v>-</v>
      </c>
    </row>
    <row r="93" spans="2:7" ht="51">
      <c r="B93" s="2" t="s">
        <v>33</v>
      </c>
      <c r="C93" s="11" t="s">
        <v>54</v>
      </c>
      <c r="D93" s="12" t="s">
        <v>6</v>
      </c>
      <c r="E93" s="13">
        <v>2</v>
      </c>
      <c r="F93" s="14"/>
      <c r="G93" s="15" t="str">
        <f>IF(F93=0,"-",$E93*F93)</f>
        <v>-</v>
      </c>
    </row>
    <row r="95" spans="2:7" ht="63.75">
      <c r="B95" s="2" t="s">
        <v>34</v>
      </c>
      <c r="C95" s="11" t="s">
        <v>82</v>
      </c>
      <c r="D95" s="12"/>
      <c r="E95" s="13"/>
      <c r="F95" s="14"/>
      <c r="G95" s="15"/>
    </row>
    <row r="96" spans="2:7">
      <c r="C96" s="8" t="s">
        <v>80</v>
      </c>
      <c r="D96" s="12" t="s">
        <v>6</v>
      </c>
      <c r="E96" s="13">
        <v>7</v>
      </c>
      <c r="F96" s="14"/>
      <c r="G96" s="15" t="str">
        <f>IF(F96=0,"-",$E96*F96)</f>
        <v>-</v>
      </c>
    </row>
    <row r="97" spans="2:7">
      <c r="C97" s="8" t="s">
        <v>81</v>
      </c>
      <c r="D97" s="12" t="s">
        <v>6</v>
      </c>
      <c r="E97" s="13">
        <v>22</v>
      </c>
      <c r="F97" s="14"/>
      <c r="G97" s="15" t="str">
        <f>IF(F97=0,"-",$E97*F97)</f>
        <v>-</v>
      </c>
    </row>
    <row r="99" spans="2:7" ht="76.5">
      <c r="B99" s="2" t="s">
        <v>83</v>
      </c>
      <c r="C99" s="28" t="s">
        <v>84</v>
      </c>
    </row>
    <row r="100" spans="2:7">
      <c r="B100" s="2" t="s">
        <v>21</v>
      </c>
      <c r="C100" s="29" t="s">
        <v>87</v>
      </c>
    </row>
    <row r="101" spans="2:7">
      <c r="B101" s="2" t="s">
        <v>21</v>
      </c>
      <c r="C101" s="29" t="s">
        <v>88</v>
      </c>
    </row>
    <row r="102" spans="2:7">
      <c r="B102" s="2" t="s">
        <v>21</v>
      </c>
      <c r="C102" s="29" t="s">
        <v>85</v>
      </c>
    </row>
    <row r="103" spans="2:7">
      <c r="B103" s="2" t="s">
        <v>21</v>
      </c>
      <c r="C103" s="29" t="s">
        <v>89</v>
      </c>
    </row>
    <row r="104" spans="2:7">
      <c r="B104" s="2" t="s">
        <v>21</v>
      </c>
      <c r="C104" s="29" t="s">
        <v>86</v>
      </c>
    </row>
    <row r="105" spans="2:7">
      <c r="C105" s="28"/>
      <c r="D105" s="12" t="s">
        <v>35</v>
      </c>
      <c r="E105" s="13">
        <v>2</v>
      </c>
      <c r="F105" s="14"/>
      <c r="G105" s="15" t="str">
        <f>IF(F105=0,"-",$E105*F105)</f>
        <v>-</v>
      </c>
    </row>
    <row r="107" spans="2:7" ht="89.25">
      <c r="B107" s="2" t="s">
        <v>90</v>
      </c>
      <c r="C107" s="30" t="s">
        <v>91</v>
      </c>
      <c r="D107" s="12" t="s">
        <v>35</v>
      </c>
      <c r="E107" s="13">
        <v>1</v>
      </c>
      <c r="F107" s="14"/>
      <c r="G107" s="15" t="str">
        <f>IF(F107=0,"-",$E107*F107)</f>
        <v>-</v>
      </c>
    </row>
    <row r="108" spans="2:7">
      <c r="C108" s="30"/>
    </row>
    <row r="109" spans="2:7" ht="89.25">
      <c r="B109" s="2" t="s">
        <v>38</v>
      </c>
      <c r="C109" s="31" t="s">
        <v>92</v>
      </c>
      <c r="D109" s="12" t="s">
        <v>35</v>
      </c>
      <c r="E109" s="13">
        <v>1</v>
      </c>
      <c r="F109" s="14"/>
      <c r="G109" s="15" t="str">
        <f>IF(F109=0,"-",$E109*F109)</f>
        <v>-</v>
      </c>
    </row>
    <row r="110" spans="2:7">
      <c r="C110" s="31"/>
    </row>
    <row r="111" spans="2:7">
      <c r="B111" s="20" t="s">
        <v>59</v>
      </c>
      <c r="C111" s="27" t="s">
        <v>93</v>
      </c>
      <c r="D111" s="25"/>
      <c r="E111" s="26"/>
      <c r="F111" s="21"/>
      <c r="G111" s="23">
        <f>SUM(G49:G109)</f>
        <v>0</v>
      </c>
    </row>
    <row r="112" spans="2:7">
      <c r="C112" s="31"/>
    </row>
    <row r="113" spans="2:7">
      <c r="C113" s="31"/>
      <c r="D113" s="12"/>
      <c r="E113" s="13"/>
      <c r="F113" s="14"/>
      <c r="G113" s="15"/>
    </row>
    <row r="114" spans="2:7">
      <c r="C114" s="32" t="s">
        <v>31</v>
      </c>
    </row>
    <row r="115" spans="2:7">
      <c r="C115" s="31"/>
    </row>
    <row r="116" spans="2:7">
      <c r="B116" s="22" t="str">
        <f>+B5</f>
        <v>A</v>
      </c>
      <c r="C116" s="24" t="str">
        <f>+C5</f>
        <v>VANJSKI RADOVI</v>
      </c>
      <c r="G116" s="18">
        <f>+G46</f>
        <v>0</v>
      </c>
    </row>
    <row r="117" spans="2:7">
      <c r="B117" s="22" t="str">
        <f>+B48</f>
        <v>B</v>
      </c>
      <c r="C117" s="24" t="str">
        <f>+C48</f>
        <v>UNUTARNJI RADOVI</v>
      </c>
      <c r="G117" s="18">
        <f>+G111</f>
        <v>0</v>
      </c>
    </row>
    <row r="118" spans="2:7">
      <c r="C118" s="31"/>
    </row>
    <row r="119" spans="2:7">
      <c r="B119" s="20"/>
      <c r="C119" s="27" t="s">
        <v>39</v>
      </c>
      <c r="D119" s="25"/>
      <c r="E119" s="26"/>
      <c r="F119" s="21"/>
      <c r="G119" s="23">
        <f>SUM(G116:G118)</f>
        <v>0</v>
      </c>
    </row>
    <row r="122" spans="2:7">
      <c r="C122" s="11" t="s">
        <v>98</v>
      </c>
    </row>
    <row r="123" spans="2:7">
      <c r="C123" s="11"/>
    </row>
    <row r="124" spans="2:7">
      <c r="C124" s="11" t="s">
        <v>99</v>
      </c>
    </row>
    <row r="125" spans="2:7">
      <c r="C125" s="11"/>
    </row>
    <row r="126" spans="2:7">
      <c r="C126" s="11" t="s">
        <v>100</v>
      </c>
    </row>
    <row r="127" spans="2:7">
      <c r="C127" s="11"/>
    </row>
    <row r="128" spans="2:7">
      <c r="C128" s="11" t="s">
        <v>101</v>
      </c>
    </row>
  </sheetData>
  <conditionalFormatting sqref="A1:A48 A50:A1048576">
    <cfRule type="containsText" dxfId="0" priority="1" operator="containsText" text="z">
      <formula>NOT(ISERROR(SEARCH("z",A1)))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Mladen Šušnjić</cp:lastModifiedBy>
  <cp:lastPrinted>2019-01-29T14:56:21Z</cp:lastPrinted>
  <dcterms:created xsi:type="dcterms:W3CDTF">2002-10-02T08:40:55Z</dcterms:created>
  <dcterms:modified xsi:type="dcterms:W3CDTF">2020-03-19T09:19:27Z</dcterms:modified>
</cp:coreProperties>
</file>