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ivancic\Desktop\JAVNI NATJEČAJI\SČ 3 - ACSM\Natječaj\DN_Strojarska_oprema\"/>
    </mc:Choice>
  </mc:AlternateContent>
  <bookViews>
    <workbookView xWindow="-120" yWindow="-120" windowWidth="29040" windowHeight="15840" activeTab="1"/>
  </bookViews>
  <sheets>
    <sheet name="Komercijalno-financijski uvjeti" sheetId="6" r:id="rId1"/>
    <sheet name="Strojarska oprema" sheetId="1" r:id="rId2"/>
    <sheet name="Rekapitulacija" sheetId="7" r:id="rId3"/>
  </sheets>
  <externalReferences>
    <externalReference r:id="rId4"/>
    <externalReference r:id="rId5"/>
    <externalReference r:id="rId6"/>
    <externalReference r:id="rId7"/>
  </externalReferences>
  <definedNames>
    <definedName name="_">#REF!</definedName>
    <definedName name="_xlnm._FilterDatabase" localSheetId="1" hidden="1">'Strojarska oprema'!$B$2:$J$69</definedName>
    <definedName name="_red1">#REF!</definedName>
    <definedName name="CELIJA">#REF!</definedName>
    <definedName name="celija1">#REF!</definedName>
    <definedName name="f">[1]soboslik!#REF!</definedName>
    <definedName name="g">#REF!</definedName>
    <definedName name="h">#REF!</definedName>
    <definedName name="H_g">#REF!</definedName>
    <definedName name="I_A1">#REF!</definedName>
    <definedName name="I_A2">#REF!</definedName>
    <definedName name="I_A4">'[2]I.2 Betonski i AB radovi'!#REF!</definedName>
    <definedName name="I_B6">#REF!</definedName>
    <definedName name="I_B8">#REF!</definedName>
    <definedName name="II_A3">'[2]I.1 Zemljani radovi'!#REF!</definedName>
    <definedName name="II_A4">'[2]I.2 Betonski i AB radovi'!#REF!</definedName>
    <definedName name="II_A5">'[2]I.3 Zidarski radovi'!#REF!</definedName>
    <definedName name="II_B1">'[2]I.5 Keramičarski radovi'!#REF!</definedName>
    <definedName name="II_B2">'[2]I.6 Kamenorezački'!#REF!</definedName>
    <definedName name="II_B6">#REF!</definedName>
    <definedName name="j">#REF!</definedName>
    <definedName name="jzjj">#REF!</definedName>
    <definedName name="k_ugr">#REF!</definedName>
    <definedName name="k_ugr_CIJEVI">#REF!</definedName>
    <definedName name="k_ugr_CRPK">#REF!</definedName>
    <definedName name="k_ugr_FILT">#REF!</definedName>
    <definedName name="k_ugr_KUGLASTE">#REF!</definedName>
    <definedName name="k_ugr_LEPTIRASTE">#REF!</definedName>
    <definedName name="k_ugr_OPREMA">#REF!</definedName>
    <definedName name="k_ugr_PVC">#REF!</definedName>
    <definedName name="Kolnik_16.3.">'[3]16. Prometnice'!$G$277</definedName>
    <definedName name="NOVA">#REF!</definedName>
    <definedName name="nova1">#REF!</definedName>
    <definedName name="Odvod_16.4.">'[3]16. Prometnice'!$G$329</definedName>
    <definedName name="_xlnm.Print_Area" localSheetId="1">'Strojarska oprema'!$B$1:$J$73</definedName>
    <definedName name="Pripr_16.1.">'[3]16. Prometnice'!$G$66</definedName>
    <definedName name="RED">#REF!</definedName>
    <definedName name="rtrt">[1]elektr!#REF!</definedName>
    <definedName name="Sign_16.5.">'[3]16. Prometnice'!$G$408</definedName>
    <definedName name="stara">#REF!</definedName>
    <definedName name="Tecaj_Kn_EUR">#REF!</definedName>
    <definedName name="TONKA">#REF!</definedName>
    <definedName name="tz">[1]PLIN!#REF!</definedName>
    <definedName name="ujuj">#REF!</definedName>
    <definedName name="UKUPNO1">[1]ZEMLJAN!$F$10</definedName>
    <definedName name="UKUPNO10">#REF!</definedName>
    <definedName name="ukupno101">#REF!</definedName>
    <definedName name="UKUPNO11">#REF!</definedName>
    <definedName name="ukupno111">#REF!</definedName>
    <definedName name="UKUPNO12">[1]soboslik!#REF!</definedName>
    <definedName name="ukupno121">[1]soboslik!#REF!</definedName>
    <definedName name="UKUPNO13">'[1]razni '!#REF!</definedName>
    <definedName name="ukupno131">'[1]razni '!#REF!</definedName>
    <definedName name="UKUPNO14">#REF!</definedName>
    <definedName name="ukupno141">#REF!</definedName>
    <definedName name="UKUPNO15">#REF!</definedName>
    <definedName name="ukupno151">#REF!</definedName>
    <definedName name="UKUPNO16">#REF!</definedName>
    <definedName name="ukupno161">#REF!</definedName>
    <definedName name="UKUPNO17">#REF!</definedName>
    <definedName name="ukupno171">#REF!</definedName>
    <definedName name="UKUPNO18">#REF!</definedName>
    <definedName name="ukupno181">#REF!</definedName>
    <definedName name="UKUPNO19">#REF!</definedName>
    <definedName name="ukupno191">#REF!</definedName>
    <definedName name="UKUPNO2">'[4]RAZNI RADOVI'!$F$22</definedName>
    <definedName name="UKUPNO20">#REF!</definedName>
    <definedName name="ukupno201">#REF!</definedName>
    <definedName name="UKUPNO3">#REF!</definedName>
    <definedName name="ukupno31">#REF!</definedName>
    <definedName name="UKUPNO4">[1]izolacija!$F$13</definedName>
    <definedName name="UKUPNO5">'[1]oprema dvor.'!$F$28</definedName>
    <definedName name="UKUPNO6">[1]okoliš!$F$25</definedName>
    <definedName name="UKUPNO7">#REF!</definedName>
    <definedName name="ukupno71">#REF!</definedName>
    <definedName name="UKUPNO8">[1]elektr!#REF!</definedName>
    <definedName name="ukupno81">[1]elektr!#REF!</definedName>
    <definedName name="UKUPNO9">[1]PLIN!#REF!</definedName>
    <definedName name="ukupno91">[1]PLIN!#REF!</definedName>
    <definedName name="v_max">#REF!</definedName>
    <definedName name="z">#REF!</definedName>
    <definedName name="Zem_16.2.">'[3]16. Prometnice'!$G$130</definedName>
    <definedName name="zz">#REF!</definedName>
    <definedName name="zzh">'[1]razni '!#REF!</definedName>
  </definedNames>
  <calcPr calcId="162913"/>
</workbook>
</file>

<file path=xl/calcChain.xml><?xml version="1.0" encoding="utf-8"?>
<calcChain xmlns="http://schemas.openxmlformats.org/spreadsheetml/2006/main">
  <c r="I11" i="1" l="1"/>
  <c r="I63" i="1" l="1"/>
  <c r="I60" i="1"/>
  <c r="I55" i="1"/>
  <c r="I51" i="1"/>
  <c r="I47" i="1"/>
  <c r="I42" i="1"/>
  <c r="I37" i="1"/>
  <c r="I33" i="1"/>
  <c r="I29" i="1"/>
  <c r="I25" i="1"/>
  <c r="I21" i="1"/>
  <c r="I18" i="1"/>
  <c r="I15" i="1"/>
  <c r="I65" i="1" l="1"/>
  <c r="D7" i="7" s="1"/>
  <c r="E7" i="7" s="1"/>
  <c r="I67" i="1"/>
  <c r="I68" i="1" s="1"/>
</calcChain>
</file>

<file path=xl/sharedStrings.xml><?xml version="1.0" encoding="utf-8"?>
<sst xmlns="http://schemas.openxmlformats.org/spreadsheetml/2006/main" count="316" uniqueCount="114">
  <si>
    <t>Tip radova</t>
  </si>
  <si>
    <t>Red. 
br.</t>
  </si>
  <si>
    <t>Opis</t>
  </si>
  <si>
    <t>Jed. mjere</t>
  </si>
  <si>
    <t>Količina</t>
  </si>
  <si>
    <t>Jedinična cijena</t>
  </si>
  <si>
    <t>Ukupno</t>
  </si>
  <si>
    <t>kom</t>
  </si>
  <si>
    <t>DN</t>
  </si>
  <si>
    <t>TROŠKOVNIK SČ br. 3 AC Stella Maris</t>
  </si>
  <si>
    <t>B.</t>
  </si>
  <si>
    <t>STROJARSTVO</t>
  </si>
  <si>
    <t>kpl</t>
  </si>
  <si>
    <t>B.1.3.1</t>
  </si>
  <si>
    <t>Dobava i ugradnja kondenzacijskog cirkulacijskog zidnog uređaja ecoTEC pro VU INT I 246/5-3, visokog stupanja iskoristivosti kondenzacijske tehnologije (108 %), niska emisija štetnih tvari i buke sukladno smjernicama Europske unije „ErP“, nova generacija izotermičkog primarnog izmjenjivača od legiranog čelika, zaštite: od prskajuće vode IP X4D, od nedostatka vode, od smrzavanja, „anti-kamenac“ funkcija; plamenik s automatskom modulacijom u području od 20 do 100 %, veliki osvijetljeni LC zaslon sa simbolima (s digitalno informacijskim-analitičkim "DIA" sustavom), eBUS elektronska ploča za poboljšanu komunikaciju između uređaja i regulatora, podesiv prestrujni ventil, integrirana visokoučinkovita optočna crpka, automatski brzi odzračivač, sigurnosni ventil te podesivi trosmjerni ventil kao predpriprema za spajanje sa spremnikom tople vode, mogućnost spajanja indirektno grijanog spremnika za potrošnu toplu vodu uniSTOR VIH, uređaj je pripremljen za direktnu integraciju na niskotemperaturne sustave grijanja, integrirana ekspanzijska posuda volumena 10 litara, mogućnost skidanja bočnih stranica.</t>
  </si>
  <si>
    <t>Učinak/opterećenje G20
- Područje nazivnog toplinskog učinka P pri 50/30 °C: 6,9 - 25,5 kW
- Područje nazivnog toplinskog učinka P pri 80/60 °C: 6,2 - 24,0 kW
- Najveće toplinsko opterećenje na strani grijanja: 24,5 kW
- Najmanje toplinsko opterećenje: 6,6 kW
- Područje podešavanja grijanja: 6 - 24 kW
Učinak/opterećenje G31
- Područje nazivnog toplinskog učinka P pri 50/30 °C: 9,0 - 25,5 kW
- Područje nazivnog toplinskog učinka P pri 80/60 °C: 8,2 - 24,0 kW
- Najveće toplinsko opterećenje na strani grijanja: 24,5 kW
- Najmanje toplinsko opterećenje: 8,7 kW
Grijanje
- Maksimalna temperatura polaznog voda: 85 °C 
- Područje podešavanja maks. temperature polaznog voda (tvornička postavka 75 °C): 30 - 80 °C
- Dopušteni ukupni pretlak: 3 bar
- Količina cirkulacije vode (u odnosu na ΔT=20 K): 1032 l/h
- Približna količina kondenzata (pH vrijednost 3,5 - 4,0) u pogonu grijanja s 50/30 °C: 2,5 l/h
- Preostala visina dobave crpke: 0,25 bar</t>
  </si>
  <si>
    <t>Opći podaci
- Plinski priključak na strani uređaja: 15 mm
- Priključci polaznog i povratnog voda: 22 mm
- Priključak polaznog voda grijanja (spremnik): Ø15 mm
- Priključak povratnog voda grijanja (spremnik): Ø15 mm
- Priključna cijev sigurnosnog ventila: 15 mm (min.)
- Priključak za dovod zraka / odvod dimnih plinova: 60/100 mm
- Vod za odvod kondenzata: 19 mm (min.)
- Protočni tlak zemnog plina G20: 20 mbar
- Protočni tlak propana G31: 30 mbar
- Vrijednost priključka pri 15 °C i 1013 mbar, G20: 3,0 m³/h
- Vrijednost priključka pri 15 °C i 1013 mbar, G31: 2,2 kg/h
- Min. temperatura dimnih plinova: 40 °C
- Maks. temperatura dimnih plinova: 70 °C
- Klasa NOx: 5
- Širina uređaja: 440 mm
- Visina uređaja: 720 mm
- Dubina uređaja: 338 mm
- Približna neto težina: 32 kg
- Električni priključak: 230 V / 50 Hz
- Dopušteni napon priključka: 190 - 253 V
- Ugrađeni tromi osigurač: 2 A
- Min. potrošnja električne struje: 35 W
- Maks. potrošnja električne struje: 80 W
- Potrošnja električne struje standby: &amp;lt; 2 W
- Stupanj zaštite: IP X4 D
Razred energetske učinkovitosti na grijanju:   A</t>
  </si>
  <si>
    <t>Proizvod kao: VAILLANT, Tip: ecoTEC pro VU INT I 246/5-3</t>
  </si>
  <si>
    <t>B.1.4.1</t>
  </si>
  <si>
    <t>Solarni pločasti kolektori horizontalne izvedbe za zagrijavanje pitke vode preko izmjenjivača topline. Za montažu na kosi krov i za slobodnu montažu. Konstrukcijske značajke i izvedba: Visokoučinkoviti pločasti kolektor okomite izvedbe, sadrži meandarski apsorber sa selektivnim, promjenjivim modulirajućim premazom. Kućište od po obodu razvijenog aluminijskoj profila, toplinska izolacija s bočne i stražnje strane od melaminske smole. Pokrov od vrlo prozirnog solarnog sigurnosnog stakla otpornog na tuču. Integrirani cjevovod za modularnu konstrukciju kolektorskih polja sa do 12 kolektora.</t>
  </si>
  <si>
    <t>Specifikacije:
Solarni pločasti kolektori horizontalne izvedbe
s isključivanjem ovisnim o temperaturi (FM izvedba)
Bruto površina: 2,51 m²
Površina apsorbera: 2,31 m²
Dimenzije (š×v×d): 2380 × 1056 × 90 mm
Masa: 40 kg
Zapremina: 2,4 l
Dozvoljeni radni tlak: 6 bar (8 bar uz pribor)
Maksimalna temperatura u stanju mirovanja: 145 °C
Stupanj djelovanja: 58,0 %
za ΔT = 40 K (razlika srednje temperature fluida i okoline)
Faktor gubitka topline (k1): 4,86 W/m²K
Faktor gubitka topline (k2): 0,028 W/m²K²
Paralelno spajanje do 12 kolektora
Proizvod kao VIESSMANN, Tip: Vitosol 200-FM SH2F</t>
  </si>
  <si>
    <t>Dobava fco gradilište / skladište izvođača, neistovareno</t>
  </si>
  <si>
    <t>B.1.4.6</t>
  </si>
  <si>
    <t>Pričvrsni set za potporu na ravnim krovovima za slobodnu montažu na podkonstrukciji od strane graditelja, npr. čelični nosač, od aluminija otpornog na koroziju, sadrži:
Potporni dijelovi s pričvrsnicama
Šesterokutni vijci, matice, U-pločice od plemenitog čelika.
Kut postavljanja 30 °
Prikladno za 5 kolektora
Za opterećenje snijegom 1,5 kN/m²
Za brzine vjetra do 150 km/h
Prozivod kao: VIESSMANN, Tip: Z013151</t>
  </si>
  <si>
    <t>B.1.4.9</t>
  </si>
  <si>
    <t>Solarna cijevna grupa, slijedećih tehničkih karakteristika.
Pumpa: Wilo Stratos PARA 30/1-12 T2
Maksimalna temperatura: +110 °C
Makismalni protok: 10 m³/h
Maksimalna visina dobave: 12 m
Brzina vrtnje: 1400-4800 1/min
Napajanje: 230 V / 50 Hz
Startna struja: 15-20 A kroz 10 ms
Nominalna snaga: 200 W (16 - 310 W)
Jakost struje : 0,16 - 1,37 A
Dimenzije (v×š×d): 701 × 301 × 134 mm
Proizvod kao: PAW, Tip: SolarBloC mega - DN32 (7373050)</t>
  </si>
  <si>
    <t>B.1.5.4</t>
  </si>
  <si>
    <t>Cirkulacijska pumpa podnog grijanja. U cijenu uključen sav spojni, ovjesni i brtveni materijal.
Tehničke karakteristike: 
Medij : Voda
Protok : 3,3 m³/h
Visina dobave : 6 m
Narinuta snaga P1 : 0,19 kW
Uzeta struja : 1,5 A
Cijevni priključak: G 1 ½ PN 10, 
Ugradna duljina : 180 mm</t>
  </si>
  <si>
    <t>Proizvod kao: WILO, Tip: Yonos MAXO 25/0,5-10 PN10</t>
  </si>
  <si>
    <t>B.1.5.5</t>
  </si>
  <si>
    <t>Cirkulacijska pumpa vodenog grijača rekuperatora. U cijenu uključen sav spojni, ovjesni i brtveni materijal.
Tehničke karakteristike: 
Medij : Voda
Protok : 0,6 m³/h
Visina dobave : 3 m
Narinuta snaga P1 : 0,04 kW
Uzeta struja : 0,44 A
Cijevni priključak: G ½ PN 10, 
Ugradna duljina : 180 mm</t>
  </si>
  <si>
    <t>Proizvod kao: WILO, Tip: Yonos PICO 25/1-6</t>
  </si>
  <si>
    <t>B.1.5.8</t>
  </si>
  <si>
    <t>Pločasti izmjenjivač topline s pločama od nehrđajućeg čelika St304L , za ugradnju u krug plinskog kondenzacijskog cirkulacijskog uređaja, sljedećih tehničkih karakteristika: 
- učin izmjenjivača:  Q = 48 kW
- tip medija primara:  voda
- temperatura primara:  75/55 °C
- protok vode primara:  2,12 m³/h
- pada tlaka u primaru:  10,9 kPa
- tip medija sekundara:  voda
- temperatura sekundara: 50/70 °C
- protok vode sekundara: 2,09 m³/h
- pada tlaka u primaru:  10,9 kPa
- maksimalni radni tlak:   8 bar
- broj ploča: 21</t>
  </si>
  <si>
    <t xml:space="preserve">Proizvod kao: CIAT, Francuska, 
Tip:  PWB 8+11 21H00 </t>
  </si>
  <si>
    <t>B.1.5.15</t>
  </si>
  <si>
    <t>Cirkulacijska pumpa grijanja PTV-a. Pumpa se nalaze na strani sekundara grijanja PTV-a. U cijenu uključen sav spojni, ovjesni i brtveni materijal.
Tehničke karakteristike: 
Medij : Voda
Protok : 2,2 m³/h
Visina dobave : 4 m
Narinuta snaga P1 : 0,05 kW
Uzeta struja : 1 A
Cijevni priključak: G ½ PN 10, 
Ugradna duljina : 180 mm</t>
  </si>
  <si>
    <t>Proizvod kao: WILO, Tip: Yonos MAXO Z 25/0,5-7 PN10</t>
  </si>
  <si>
    <t>B.1.5.16</t>
  </si>
  <si>
    <t>Stojeći akumulacijski spremnik tople potrošne vode zapremine 5000 l. U cijenu uračunati i toplinsku izolaciju spremnika kamenom vunom debljine 150 mm te zaštićenu aluminijskim limom.</t>
  </si>
  <si>
    <t>Stojeći akumulacijski spremnik tople potrošne vode zapremine 5000 l s toplovodnom solarnom (80/60 °C) nehrđajućom čeličnom cijevnom grijalicom toplinskoga učina 150 kW (10/45 °C) i elektro grijalicom ukupne snage 36 kW (6x6 kW, 230 V). Bojler je opremljen priključcima te je antikorozivno zaštićen iznutra epoksi premazom (HEMPADUR 85671, 200-250 microns) za sanitarnu toplu vodu i izvana temeljnom bojom. Materijal izrade spremnika ugljični čelik kvalitete S235JR. Dodatna oprema: zaštitna Mg anoda.
s električnim grijačem
Volumen: 5000 l
Promjer: ∅1500 mm,
Promjer s izolacijom: ∅1800 mm (izolacija 150 mm MW)
Visina / ugradbena visina: 3274 / 3424 mm
Snaga električnog grijača:  36 kW (6×6 kW)
Priključci hladne i tople vode: 2'' (DN50)
Priključak recirkulacije: 1 1/2'' (DN40)
Priključci izmjenjivača topline: 2'' (DN50)
Toplinska snaga izmjenjivača topline: 150 kW
(80/60°C - 10/45°C)
Nazvini tlak (spremnik / izmjenjivač topline): PN10/PN10</t>
  </si>
  <si>
    <t>Proizvod kao: PIREKO, Tip: SB-50-10NIRO-36EL</t>
  </si>
  <si>
    <t>B.1.5.17</t>
  </si>
  <si>
    <t>Stojeći akumulacijski spremnik tople potrošne vode zapremine
5000 l. U cijenu uračunati i toplinsku izolaciju spremnika kamenom vunom debljine 150 mm te zaštićenu aluminijskim limom.</t>
  </si>
  <si>
    <t>Stojeći akumulacijski spremnik tople potrošne vode zapremine
5000 l, s elektro grijalicom ukupne snage 36 kW (6x6 kW, 230 V). Bojler je opremljen priključcima te je antikorozivno zaštićen iznutra epoksi premazom (HEMPADUR 85671, 200-250 microns) za sanitarnu toplu vodu i izvana temeljnom bojom. Materijal izrade spremnika ugljični čelik kvalitete
S235JR. Dodatna oprema: zaštitna Mg anoda.
Volumen: 5000 l
Promjer: ∅1500 mm,
Promjer s izolacijom: ∅1800 mm (izolacija 150 mm MW)
Visina / ugradbena visina: 3274 / 3424 mm
Snaga električnog grijača:  36 kW (6×6 kW)
Priključci hladne i tople vode: 2'' (DN50)
Priključak recirkulacije: 1 1/2'' (DN40)
Nazvini tlak (spremnik): PN10</t>
  </si>
  <si>
    <t>Proizvod kao: PIREKO, Tip: SB-50-36EL</t>
  </si>
  <si>
    <t>B.1.5.21</t>
  </si>
  <si>
    <t>Cirkulacijska pumpa miješanja potrošne tople vode. U cijenu uključen sav spojni, ovjesni i brtveni materijal.
Tehničke karakteristike: 
Medij : Voda
Protok : 4,0 m³/h
Visina dobave : 2,5 m
Narinuta snaga P1 : 0,13 kW
Uzeta struja : 1,1 A
Cijevni priključak: G ½ PN 10, 
Ugradna duljina : 180 mm
Proizvod kao: WILO
Tip: Stratos-Z 25/1-8 PN 10</t>
  </si>
  <si>
    <t>Proizvod kao: WILO, Tip: Stratos-Z 25/1-8 PN 10</t>
  </si>
  <si>
    <t>B.1.5.22</t>
  </si>
  <si>
    <t>Recirkulacijska pumpa PTV-a. U cijenu uključen sav spojni, ovjesni i brtveni materijal.
Tehničke karakteristike: 
Protok: 1,0 m³/h, visina dobave: 4,0 m
Maks. temperatura medija: 80 °C
Maksimalni pogonski tlak: 10 bar
Mrežni priključak: 1~230V/50 Hz
Nazivna potrošnja struje 
P1: 0,09 kW, Uzeta struja: 1 A
Cijevni priključak: G 2 PN 10, 
Ugradna duljina: 180 mm</t>
  </si>
  <si>
    <t>Proizvod kao: WILO, Tip: Yonos MAXO Z 30/0,5-7 PN10</t>
  </si>
  <si>
    <t>B.1.7.1</t>
  </si>
  <si>
    <t xml:space="preserve">Dobava ventilacijske jedinice za untrašnju stropnu ugradnju,
Jedinica se sastoji od EC ventilatora, filtracija na tlaku i odsisu, 100 % by pass,
ugrađeni vodeni grijač sa potrebnom hidraulikom, zaklopka na svježem zraku te ostali spojni i pričvrsni pribor.
Uz jedinicu se isporučuje RD5 regulacijski sustav sa daljinskim upravljačem.Klasa građevnog materijala prema DIN EN 13501: B-s1-d0
Dimenzije kućišta uređaja (bez dodataka):
Dužina:  2100 mm
Visina:  455 mm
Dubina:  1300 mm
Težina: 292 kg (uključujući dodatnu opremu)
Vodeni grijač:
Medij: voda
Ulazni protok: 65 °C
Povratni protok: 55 °C
Snaga u radnoj točki: 3,3 kW
Maksimalna snaga: 13,0 kW
Pad tlaka: 6,0 kPa
Protok medija u primarnom krugu: 282 l/h
Spojna dimenzija: 1" unutrašnja ugradnja
Nazivne vrijednosti:
- Potrošnja električne energije: 2,5 A
- Potrošnja energije: 385 W
- Broj okretaja: 3400 okr/mn
- Vrjednosti kod 1300 m3/h kod 300 Pa vanjskog pritiska 
-napon: 230 V/ 50 Hz
- Klasa zaštite: IP 54
</t>
  </si>
  <si>
    <t>Toplinska učinkovitost povrata topline: 70%
Kanalni priključci: 4 × ∅315
Odvod kondenzata: ∅32/40
Unutarnji osjetnici:
Osjetnik temperature vanjskog zraka: ADS TEa
Osjetnik temperature dovodnog zraka: ADS TU1
Osjetnik temperature odvodnog zraka: ADS TEb
Osjetnik temperature ispušnog zraka: ADS TU2
Kapilarni termostat toplinske pumpe: 016-H6927-107 - 3m
Termostat TF pločastog izmjenjivača topline: 016-H6927-107 - 3m</t>
  </si>
  <si>
    <t>Proizvod kao: ATREA, 
Tip: DUPLEX 1400 Basic</t>
  </si>
  <si>
    <t>B.1.7.2</t>
  </si>
  <si>
    <t>Odsisni ventilator sanitarija. U cijenu uračunat ovjesni i pričvrsni materijal.
Protok zraka: 125 m3//h, Pad tlaka: 470 Pa (nominalni uvjeti)
Elek. Podaci: 230 V/50 Hz, Snaga motora: 90 W
Zvučni tlak: 56 dB(A)
Priključak: 100 mm</t>
  </si>
  <si>
    <t>Proizvod kao: RUCK, Tip: RS 100 EC</t>
  </si>
  <si>
    <t>STROJ</t>
  </si>
  <si>
    <t>Napomena ponuditelja</t>
  </si>
  <si>
    <t>X</t>
  </si>
  <si>
    <t>Z</t>
  </si>
  <si>
    <t>Kontrola zbroja:</t>
  </si>
  <si>
    <t>DN200</t>
  </si>
  <si>
    <t>DN201</t>
  </si>
  <si>
    <t>DN202</t>
  </si>
  <si>
    <t>DN203</t>
  </si>
  <si>
    <t>DN204</t>
  </si>
  <si>
    <t>DN205</t>
  </si>
  <si>
    <t>UKUPNO:</t>
  </si>
  <si>
    <t>Plava laguna d.d.</t>
  </si>
  <si>
    <t>d.d. za ugostiteljstvo i turizam</t>
  </si>
  <si>
    <t>PN-253-R/2021</t>
  </si>
  <si>
    <t>R. Končara 12, 52440 Poreč</t>
  </si>
  <si>
    <t>Sektor za nabavu i upravljanje imovinom</t>
  </si>
  <si>
    <t>Referada za nabavu kapitalnih dobara</t>
  </si>
  <si>
    <t xml:space="preserve">PONUDA </t>
  </si>
  <si>
    <t>Predmet nabave:</t>
  </si>
  <si>
    <t>Strojarska oprema</t>
  </si>
  <si>
    <t>1. Naziv ponuditelja:</t>
  </si>
  <si>
    <t>2. OIB ponuditelja</t>
  </si>
  <si>
    <t>3. Adresa ponuditelja:</t>
  </si>
  <si>
    <t>4. Mjesto:</t>
  </si>
  <si>
    <t>5. Poštanski broj:</t>
  </si>
  <si>
    <t>6. Ime i prezime kontakt osobe:</t>
  </si>
  <si>
    <t>7. Telefon:</t>
  </si>
  <si>
    <t xml:space="preserve">8. Fax: </t>
  </si>
  <si>
    <t>9. E-mail:</t>
  </si>
  <si>
    <t>10. Osoba ovlaštena za zastupanje</t>
  </si>
  <si>
    <t>11. Jedinične cijene iskazuju se u kunama, bez PDV-a, FCO objekt neistovareno</t>
  </si>
  <si>
    <t xml:space="preserve">12. Rok plaćanja : </t>
  </si>
  <si>
    <t>45 (četrdesetpet) dana od isporuke</t>
  </si>
  <si>
    <t>13. Navedite rok isporuke od potpisa ugovora :</t>
  </si>
  <si>
    <t>14. Jamstevni rok:</t>
  </si>
  <si>
    <t>15. Valjanost ponude je minimalno 90 dana od datuma dostave ponude, dok ugovorene cijene traju do konca investicije svibanj 2022. g.</t>
  </si>
  <si>
    <t>16. Karakteristike traženih artikala nalaze se na zasebnom listu - tablici.</t>
  </si>
  <si>
    <t>Tablicu nije dozvoljeno mijenjati (dodavati redove i kolone). Eventualne varijante ponude moguće je nuditi posredstvom nanovo snimane tablice.</t>
  </si>
  <si>
    <r>
      <rPr>
        <b/>
        <sz val="10"/>
        <rFont val="Arial"/>
        <family val="2"/>
        <charset val="238"/>
      </rPr>
      <t xml:space="preserve">17. </t>
    </r>
    <r>
      <rPr>
        <sz val="10"/>
        <rFont val="Arial"/>
        <family val="2"/>
        <charset val="238"/>
      </rPr>
      <t xml:space="preserve">Sadržaj zaprimljene datoteke obavezno ispunite i zajedno sa tehničkim karakteristikama i kopijom (skeniranim) </t>
    </r>
    <r>
      <rPr>
        <b/>
        <sz val="11"/>
        <color indexed="8"/>
        <rFont val="Calibri"/>
        <family val="2"/>
        <charset val="238"/>
      </rPr>
      <t>BON-a 1 i 2</t>
    </r>
    <r>
      <rPr>
        <sz val="10"/>
        <rFont val="Arial"/>
        <family val="2"/>
        <charset val="238"/>
      </rPr>
      <t>,</t>
    </r>
  </si>
  <si>
    <t>pošaljite natrag na e-mail adresu: nadmetanje.ei@plavalaguna.com najkasnije do 06.09.2021 (Ponedjeljak) do 12.00 sati.</t>
  </si>
  <si>
    <t>Napomena:</t>
  </si>
  <si>
    <r>
      <t xml:space="preserve">U troškovniku su navedeni </t>
    </r>
    <r>
      <rPr>
        <b/>
        <sz val="9"/>
        <rFont val="Arial"/>
        <family val="2"/>
        <charset val="238"/>
      </rPr>
      <t>referentni modeli</t>
    </r>
    <r>
      <rPr>
        <sz val="9"/>
        <rFont val="Arial"/>
        <family val="2"/>
        <charset val="238"/>
      </rPr>
      <t xml:space="preserve">, ukoliko se nudi </t>
    </r>
    <r>
      <rPr>
        <b/>
        <sz val="9"/>
        <rFont val="Arial"/>
        <family val="2"/>
        <charset val="238"/>
      </rPr>
      <t>zamjenski artikl</t>
    </r>
    <r>
      <rPr>
        <sz val="9"/>
        <rFont val="Arial"/>
        <family val="2"/>
        <charset val="238"/>
      </rPr>
      <t xml:space="preserve"> obavezno u stupcu "Napomena" naznačite ime proizvođača i model </t>
    </r>
  </si>
  <si>
    <t>te za isti dostavite sliku i tehn. kakakteristike.</t>
  </si>
  <si>
    <t>Nuđeni zamjenski modeli moraju imati jednake ili gotovo jednake karakteristike (dimenzije, boju, dizajn, obrada, strukturu i kvalitetu)</t>
  </si>
  <si>
    <t>kao referentni model.</t>
  </si>
  <si>
    <t xml:space="preserve">Bez obzira koji se model nudi obavezno u kolonu "J"-naziv modela upišite detaljni opis te pošaljite sliku i tehnički opis u digitalnom obliku. </t>
  </si>
  <si>
    <t>Kupac zadržava pravo kupnje svih artikala ili samo pojedinačnih aritkala po ponuđenim uvjetima iz ponude.</t>
  </si>
  <si>
    <t>Ponuditelj prihvaća urednu isporuku jamčiti instrumentom osiguranja određenim od strane Kupca - zadužnica ili bankarska garancija</t>
  </si>
  <si>
    <t>Datum: ______________</t>
  </si>
  <si>
    <t>PONUDITELJ:</t>
  </si>
  <si>
    <t>Jedinične cijene upisujte u kolonu H. Sva ostala polja osim navedene dvije kolone nije dozvoljeno mjenjati.</t>
  </si>
  <si>
    <t>Rekapitulacija - Strojarska oprema</t>
  </si>
  <si>
    <t xml:space="preserve">Stavka </t>
  </si>
  <si>
    <t>SČ3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</si>
</sst>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4" formatCode="_-* #,##0.00\ &quot;kn&quot;_-;\-* #,##0.00\ &quot;kn&quot;_-;_-* &quot;-&quot;??\ &quot;kn&quot;_-;_-@_-"/>
    <numFmt numFmtId="43" formatCode="_-* #,##0.00_-;\-* #,##0.00_-;_-* &quot;-&quot;??_-;_-@_-"/>
    <numFmt numFmtId="164" formatCode="_-* #,##0\ _k_n_-;\-* #,##0\ _k_n_-;_-* &quot;-&quot;\ _k_n_-;_-@_-"/>
    <numFmt numFmtId="165" formatCode="_-* #,##0.00\ _k_n_-;\-* #,##0.00\ _k_n_-;_-* &quot;-&quot;??\ _k_n_-;_-@_-"/>
    <numFmt numFmtId="166" formatCode="#,##0.00\ &quot;kn&quot;"/>
    <numFmt numFmtId="167" formatCode="[$-809]dd\ mmmm\ yyyy;@"/>
    <numFmt numFmtId="168" formatCode="_-* #,##0.00\ _k_n_-;\-* #,##0.00\ _k_n_-;_-* \-??\ _k_n_-;_-@_-"/>
    <numFmt numFmtId="169" formatCode="_(&quot;kn&quot;\ * #,##0.00_);_(&quot;kn&quot;\ * \(#,##0.00\);_(&quot;kn&quot;\ * &quot;-&quot;??_);_(@_)"/>
    <numFmt numFmtId="170" formatCode="[$-41A]General"/>
    <numFmt numFmtId="171" formatCode="_-[$€-2]\ * #,##0.00_-;\-[$€-2]\ * #,##0.00_-;_-[$€-2]\ * &quot;-&quot;??_-"/>
    <numFmt numFmtId="172" formatCode="_-* #,##0.00\ [$€-1]_-;\-* #,##0.00\ [$€-1]_-;_-* &quot;-&quot;??\ [$€-1]_-;_-@_-"/>
    <numFmt numFmtId="173" formatCode="#,##0.00\ [$kn-41A]"/>
    <numFmt numFmtId="174" formatCode="[$€-2]\ #,##0"/>
    <numFmt numFmtId="175" formatCode="_(* #,##0.00_);_(* \(#,##0.00\);_(* &quot;-&quot;??_);_(@_)"/>
    <numFmt numFmtId="176" formatCode="_(&quot;$&quot;* #,##0.00_);_(&quot;$&quot;* \(#,##0.00\);_(&quot;$&quot;* &quot;-&quot;??_);_(@_)"/>
    <numFmt numFmtId="177" formatCode="_-* #,##0.00&quot; kn&quot;_-;\-* #,##0.00&quot; kn&quot;_-;_-* \-??&quot; kn&quot;_-;_-@_-"/>
  </numFmts>
  <fonts count="86">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sz val="10"/>
      <name val="Arial"/>
      <family val="2"/>
    </font>
    <font>
      <sz val="10"/>
      <name val="Helv"/>
    </font>
    <font>
      <sz val="11"/>
      <color indexed="8"/>
      <name val="Calibri"/>
      <family val="2"/>
      <charset val="238"/>
    </font>
    <font>
      <sz val="11"/>
      <color indexed="8"/>
      <name val="Calibri"/>
      <family val="2"/>
    </font>
    <font>
      <sz val="11"/>
      <color indexed="9"/>
      <name val="Calibri"/>
      <family val="2"/>
      <charset val="238"/>
    </font>
    <font>
      <sz val="11"/>
      <color indexed="9"/>
      <name val="Calibri"/>
      <family val="2"/>
    </font>
    <font>
      <sz val="11"/>
      <color indexed="20"/>
      <name val="Calibri"/>
      <family val="2"/>
      <charset val="238"/>
    </font>
    <font>
      <b/>
      <sz val="11"/>
      <color indexed="52"/>
      <name val="Calibri"/>
      <family val="2"/>
    </font>
    <font>
      <b/>
      <sz val="11"/>
      <color indexed="52"/>
      <name val="Calibri"/>
      <family val="2"/>
      <charset val="238"/>
    </font>
    <font>
      <sz val="11"/>
      <color indexed="52"/>
      <name val="Calibri"/>
      <family val="2"/>
    </font>
    <font>
      <b/>
      <sz val="11"/>
      <color indexed="9"/>
      <name val="Calibri"/>
      <family val="2"/>
    </font>
    <font>
      <b/>
      <sz val="11"/>
      <color indexed="9"/>
      <name val="Calibri"/>
      <family val="2"/>
      <charset val="238"/>
    </font>
    <font>
      <sz val="11"/>
      <name val="Arial CE"/>
      <charset val="238"/>
    </font>
    <font>
      <sz val="9"/>
      <color indexed="8"/>
      <name val="Tahoma"/>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u/>
      <sz val="10"/>
      <color indexed="12"/>
      <name val="Arial"/>
      <family val="2"/>
      <charset val="238"/>
    </font>
    <font>
      <sz val="11"/>
      <color indexed="62"/>
      <name val="Calibri"/>
      <family val="2"/>
      <charset val="238"/>
    </font>
    <font>
      <b/>
      <sz val="11"/>
      <color indexed="63"/>
      <name val="Calibri"/>
      <family val="2"/>
      <charset val="238"/>
    </font>
    <font>
      <sz val="10"/>
      <name val="Times New Roman CE"/>
      <family val="1"/>
      <charset val="238"/>
    </font>
    <font>
      <sz val="12"/>
      <name val="Times New Roman CE"/>
      <family val="1"/>
      <charset val="238"/>
    </font>
    <font>
      <sz val="11"/>
      <color indexed="52"/>
      <name val="Calibri"/>
      <family val="2"/>
      <charset val="238"/>
    </font>
    <font>
      <b/>
      <sz val="18"/>
      <color indexed="56"/>
      <name val="Cambria"/>
      <family val="2"/>
      <charset val="238"/>
    </font>
    <font>
      <sz val="11"/>
      <color indexed="60"/>
      <name val="Calibri"/>
      <family val="2"/>
      <charset val="238"/>
    </font>
    <font>
      <sz val="11"/>
      <color indexed="60"/>
      <name val="Calibri"/>
      <family val="2"/>
    </font>
    <font>
      <sz val="12"/>
      <name val="Arial"/>
      <family val="2"/>
      <charset val="238"/>
    </font>
    <font>
      <sz val="12"/>
      <name val="Arial"/>
      <family val="2"/>
    </font>
    <font>
      <sz val="10"/>
      <name val="Arial CE"/>
      <family val="2"/>
      <charset val="238"/>
    </font>
    <font>
      <sz val="10"/>
      <name val="Arial CE"/>
      <charset val="238"/>
    </font>
    <font>
      <sz val="10"/>
      <color indexed="8"/>
      <name val="Arial"/>
      <family val="2"/>
      <charset val="238"/>
    </font>
    <font>
      <sz val="10"/>
      <name val="Arial CE"/>
    </font>
    <font>
      <sz val="11"/>
      <color indexed="8"/>
      <name val="Arial"/>
      <family val="2"/>
      <charset val="238"/>
    </font>
    <font>
      <sz val="11"/>
      <color indexed="8"/>
      <name val="Arial"/>
      <family val="2"/>
    </font>
    <font>
      <sz val="11"/>
      <name val="Arial"/>
      <family val="2"/>
    </font>
    <font>
      <sz val="10"/>
      <color indexed="8"/>
      <name val="MS Sans Serif"/>
      <family val="2"/>
    </font>
    <font>
      <sz val="11"/>
      <color theme="1"/>
      <name val="Calibri"/>
      <family val="2"/>
      <scheme val="minor"/>
    </font>
    <font>
      <sz val="10"/>
      <color indexed="8"/>
      <name val="Verdana"/>
      <family val="2"/>
    </font>
    <font>
      <sz val="12"/>
      <name val="Tms Rmn"/>
    </font>
    <font>
      <sz val="10"/>
      <name val="Helv"/>
      <family val="2"/>
    </font>
    <font>
      <sz val="10"/>
      <color indexed="8"/>
      <name val="Arial CE"/>
      <charset val="238"/>
    </font>
    <font>
      <sz val="11"/>
      <color indexed="10"/>
      <name val="Calibri"/>
      <family val="2"/>
      <charset val="238"/>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charset val="238"/>
    </font>
    <font>
      <b/>
      <sz val="11"/>
      <color indexed="8"/>
      <name val="Calibri"/>
      <family val="2"/>
    </font>
    <font>
      <sz val="11"/>
      <color indexed="20"/>
      <name val="Calibri"/>
      <family val="2"/>
    </font>
    <font>
      <sz val="11"/>
      <color indexed="17"/>
      <name val="Calibri"/>
      <family val="2"/>
    </font>
    <font>
      <b/>
      <sz val="11"/>
      <color indexed="10"/>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19"/>
      <name val="Calibri"/>
      <family val="2"/>
      <charset val="238"/>
    </font>
    <font>
      <sz val="8"/>
      <color theme="1"/>
      <name val="Arial"/>
      <family val="2"/>
      <charset val="238"/>
    </font>
    <font>
      <sz val="11"/>
      <color rgb="FF000000"/>
      <name val="Arial1"/>
    </font>
    <font>
      <sz val="11"/>
      <color rgb="FF000000"/>
      <name val="Calibri"/>
      <family val="2"/>
      <charset val="238"/>
    </font>
    <font>
      <sz val="11"/>
      <color rgb="FF000000"/>
      <name val="Arial1"/>
      <charset val="238"/>
    </font>
    <font>
      <sz val="10"/>
      <color rgb="FF000000"/>
      <name val="Arial2"/>
    </font>
    <font>
      <sz val="10"/>
      <name val="Arial"/>
      <family val="2"/>
      <charset val="1"/>
    </font>
    <font>
      <b/>
      <sz val="10"/>
      <color theme="1"/>
      <name val="Arial"/>
      <family val="2"/>
      <charset val="238"/>
    </font>
    <font>
      <sz val="11"/>
      <name val="Arial"/>
      <family val="2"/>
      <charset val="238"/>
    </font>
    <font>
      <sz val="10"/>
      <name val="Arial"/>
      <family val="2"/>
      <charset val="238"/>
    </font>
    <font>
      <b/>
      <sz val="10"/>
      <name val="Arial"/>
      <family val="2"/>
      <charset val="238"/>
    </font>
    <font>
      <sz val="10"/>
      <color theme="1"/>
      <name val="Arial"/>
      <family val="2"/>
      <charset val="238"/>
    </font>
    <font>
      <sz val="8"/>
      <name val="Calibri"/>
      <family val="2"/>
      <charset val="238"/>
      <scheme val="minor"/>
    </font>
    <font>
      <b/>
      <sz val="8"/>
      <color theme="1"/>
      <name val="Arial"/>
      <family val="2"/>
    </font>
    <font>
      <b/>
      <sz val="11"/>
      <name val="Arial"/>
      <family val="2"/>
      <charset val="238"/>
    </font>
    <font>
      <b/>
      <sz val="14"/>
      <color theme="1"/>
      <name val="Arial"/>
      <family val="2"/>
      <charset val="238"/>
    </font>
    <font>
      <sz val="8"/>
      <name val="Arial"/>
      <family val="2"/>
      <charset val="238"/>
    </font>
    <font>
      <b/>
      <sz val="8"/>
      <name val="Arial"/>
      <family val="2"/>
      <charset val="238"/>
    </font>
    <font>
      <sz val="8"/>
      <color indexed="10"/>
      <name val="Arial"/>
      <family val="2"/>
      <charset val="238"/>
    </font>
    <font>
      <u/>
      <sz val="11"/>
      <color indexed="12"/>
      <name val="Calibri"/>
      <family val="2"/>
    </font>
    <font>
      <u/>
      <sz val="8"/>
      <color indexed="12"/>
      <name val="Arial"/>
      <family val="2"/>
      <charset val="238"/>
    </font>
    <font>
      <sz val="9"/>
      <name val="Arial"/>
      <family val="2"/>
      <charset val="238"/>
    </font>
    <font>
      <b/>
      <sz val="9"/>
      <name val="Arial"/>
      <family val="2"/>
      <charset val="238"/>
    </font>
    <font>
      <b/>
      <sz val="9"/>
      <color indexed="10"/>
      <name val="Arial"/>
      <family val="2"/>
      <charset val="23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indexed="56"/>
      </patternFill>
    </fill>
    <fill>
      <patternFill patternType="solid">
        <fgColor indexed="54"/>
      </patternFill>
    </fill>
    <fill>
      <patternFill patternType="solid">
        <fgColor indexed="9"/>
      </patternFill>
    </fill>
    <fill>
      <patternFill patternType="solid">
        <fgColor theme="7"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indexed="41"/>
        <bgColor indexed="64"/>
      </patternFill>
    </fill>
    <fill>
      <patternFill patternType="solid">
        <fgColor indexed="9"/>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32">
    <xf numFmtId="0" fontId="0" fillId="0" borderId="0"/>
    <xf numFmtId="0" fontId="4" fillId="0" borderId="0"/>
    <xf numFmtId="0" fontId="2" fillId="0" borderId="0"/>
    <xf numFmtId="0" fontId="5" fillId="0" borderId="0"/>
    <xf numFmtId="0" fontId="5" fillId="0" borderId="0" applyBorder="0"/>
    <xf numFmtId="0" fontId="3" fillId="0" borderId="0"/>
    <xf numFmtId="167" fontId="6" fillId="2" borderId="0" applyNumberFormat="0" applyBorder="0" applyAlignment="0" applyProtection="0"/>
    <xf numFmtId="0" fontId="6" fillId="2" borderId="0" applyNumberFormat="0" applyBorder="0" applyAlignment="0" applyProtection="0"/>
    <xf numFmtId="167" fontId="6" fillId="3" borderId="0" applyNumberFormat="0" applyBorder="0" applyAlignment="0" applyProtection="0"/>
    <xf numFmtId="0" fontId="6" fillId="3" borderId="0" applyNumberFormat="0" applyBorder="0" applyAlignment="0" applyProtection="0"/>
    <xf numFmtId="167" fontId="6" fillId="4" borderId="0" applyNumberFormat="0" applyBorder="0" applyAlignment="0" applyProtection="0"/>
    <xf numFmtId="0" fontId="6" fillId="4" borderId="0" applyNumberFormat="0" applyBorder="0" applyAlignment="0" applyProtection="0"/>
    <xf numFmtId="167" fontId="6" fillId="5" borderId="0" applyNumberFormat="0" applyBorder="0" applyAlignment="0" applyProtection="0"/>
    <xf numFmtId="0" fontId="6" fillId="5" borderId="0" applyNumberFormat="0" applyBorder="0" applyAlignment="0" applyProtection="0"/>
    <xf numFmtId="167" fontId="6" fillId="6" borderId="0" applyNumberFormat="0" applyBorder="0" applyAlignment="0" applyProtection="0"/>
    <xf numFmtId="167" fontId="6" fillId="7" borderId="0" applyNumberFormat="0" applyBorder="0" applyAlignment="0" applyProtection="0"/>
    <xf numFmtId="0" fontId="6" fillId="7"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167" fontId="6" fillId="8" borderId="0" applyNumberFormat="0" applyBorder="0" applyAlignment="0" applyProtection="0"/>
    <xf numFmtId="0" fontId="6" fillId="8" borderId="0" applyNumberFormat="0" applyBorder="0" applyAlignment="0" applyProtection="0"/>
    <xf numFmtId="167" fontId="6" fillId="9" borderId="0" applyNumberFormat="0" applyBorder="0" applyAlignment="0" applyProtection="0"/>
    <xf numFmtId="167" fontId="6" fillId="10" borderId="0" applyNumberFormat="0" applyBorder="0" applyAlignment="0" applyProtection="0"/>
    <xf numFmtId="0" fontId="6" fillId="10" borderId="0" applyNumberFormat="0" applyBorder="0" applyAlignment="0" applyProtection="0"/>
    <xf numFmtId="167" fontId="6" fillId="5" borderId="0" applyNumberFormat="0" applyBorder="0" applyAlignment="0" applyProtection="0"/>
    <xf numFmtId="0" fontId="6" fillId="5" borderId="0" applyNumberFormat="0" applyBorder="0" applyAlignment="0" applyProtection="0"/>
    <xf numFmtId="167" fontId="6" fillId="8" borderId="0" applyNumberFormat="0" applyBorder="0" applyAlignment="0" applyProtection="0"/>
    <xf numFmtId="0" fontId="6" fillId="8" borderId="0" applyNumberFormat="0" applyBorder="0" applyAlignment="0" applyProtection="0"/>
    <xf numFmtId="167" fontId="6" fillId="11" borderId="0" applyNumberFormat="0" applyBorder="0" applyAlignment="0" applyProtection="0"/>
    <xf numFmtId="0" fontId="6" fillId="11"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8" borderId="0" applyNumberFormat="0" applyBorder="0" applyAlignment="0" applyProtection="0"/>
    <xf numFmtId="167" fontId="8" fillId="12" borderId="0" applyNumberFormat="0" applyBorder="0" applyAlignment="0" applyProtection="0"/>
    <xf numFmtId="0" fontId="8" fillId="12" borderId="0" applyNumberFormat="0" applyBorder="0" applyAlignment="0" applyProtection="0"/>
    <xf numFmtId="167" fontId="8" fillId="9" borderId="0" applyNumberFormat="0" applyBorder="0" applyAlignment="0" applyProtection="0"/>
    <xf numFmtId="0" fontId="8" fillId="9" borderId="0" applyNumberFormat="0" applyBorder="0" applyAlignment="0" applyProtection="0"/>
    <xf numFmtId="167" fontId="8" fillId="10" borderId="0" applyNumberFormat="0" applyBorder="0" applyAlignment="0" applyProtection="0"/>
    <xf numFmtId="0" fontId="8" fillId="10" borderId="0" applyNumberFormat="0" applyBorder="0" applyAlignment="0" applyProtection="0"/>
    <xf numFmtId="167" fontId="8" fillId="13" borderId="0" applyNumberFormat="0" applyBorder="0" applyAlignment="0" applyProtection="0"/>
    <xf numFmtId="0" fontId="8" fillId="13" borderId="0" applyNumberFormat="0" applyBorder="0" applyAlignment="0" applyProtection="0"/>
    <xf numFmtId="167" fontId="8" fillId="14" borderId="0" applyNumberFormat="0" applyBorder="0" applyAlignment="0" applyProtection="0"/>
    <xf numFmtId="0" fontId="8" fillId="14" borderId="0" applyNumberFormat="0" applyBorder="0" applyAlignment="0" applyProtection="0"/>
    <xf numFmtId="167" fontId="8" fillId="15" borderId="0" applyNumberFormat="0" applyBorder="0" applyAlignment="0" applyProtection="0"/>
    <xf numFmtId="0" fontId="8"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7" fontId="8" fillId="16" borderId="0" applyNumberFormat="0" applyBorder="0" applyAlignment="0" applyProtection="0"/>
    <xf numFmtId="0" fontId="8" fillId="16" borderId="0" applyNumberFormat="0" applyBorder="0" applyAlignment="0" applyProtection="0"/>
    <xf numFmtId="167" fontId="8" fillId="17" borderId="0" applyNumberFormat="0" applyBorder="0" applyAlignment="0" applyProtection="0"/>
    <xf numFmtId="0" fontId="8" fillId="17" borderId="0" applyNumberFormat="0" applyBorder="0" applyAlignment="0" applyProtection="0"/>
    <xf numFmtId="167" fontId="8" fillId="18" borderId="0" applyNumberFormat="0" applyBorder="0" applyAlignment="0" applyProtection="0"/>
    <xf numFmtId="0" fontId="8" fillId="18" borderId="0" applyNumberFormat="0" applyBorder="0" applyAlignment="0" applyProtection="0"/>
    <xf numFmtId="167" fontId="8" fillId="13" borderId="0" applyNumberFormat="0" applyBorder="0" applyAlignment="0" applyProtection="0"/>
    <xf numFmtId="0" fontId="8" fillId="13" borderId="0" applyNumberFormat="0" applyBorder="0" applyAlignment="0" applyProtection="0"/>
    <xf numFmtId="167" fontId="8" fillId="14" borderId="0" applyNumberFormat="0" applyBorder="0" applyAlignment="0" applyProtection="0"/>
    <xf numFmtId="167" fontId="8" fillId="19" borderId="0" applyNumberFormat="0" applyBorder="0" applyAlignment="0" applyProtection="0"/>
    <xf numFmtId="0" fontId="8" fillId="19" borderId="0" applyNumberFormat="0" applyBorder="0" applyAlignment="0" applyProtection="0"/>
    <xf numFmtId="167" fontId="10" fillId="3" borderId="0" applyNumberFormat="0" applyBorder="0" applyAlignment="0" applyProtection="0"/>
    <xf numFmtId="0" fontId="10" fillId="3" borderId="0" applyNumberFormat="0" applyBorder="0" applyAlignment="0" applyProtection="0"/>
    <xf numFmtId="0" fontId="2" fillId="20" borderId="4" applyNumberFormat="0" applyFont="0" applyAlignment="0" applyProtection="0"/>
    <xf numFmtId="0" fontId="2" fillId="20" borderId="4" applyNumberFormat="0" applyFont="0" applyAlignment="0" applyProtection="0"/>
    <xf numFmtId="0" fontId="4" fillId="20" borderId="4" applyNumberFormat="0" applyFont="0" applyAlignment="0" applyProtection="0"/>
    <xf numFmtId="0" fontId="2" fillId="20" borderId="4" applyNumberFormat="0" applyFont="0" applyAlignment="0" applyProtection="0"/>
    <xf numFmtId="0" fontId="4" fillId="20" borderId="4" applyNumberFormat="0" applyFont="0" applyAlignment="0" applyProtection="0"/>
    <xf numFmtId="0" fontId="2" fillId="20" borderId="4" applyNumberFormat="0" applyFont="0" applyAlignment="0" applyProtection="0"/>
    <xf numFmtId="0" fontId="11" fillId="21" borderId="5" applyNumberFormat="0" applyAlignment="0" applyProtection="0"/>
    <xf numFmtId="167" fontId="12" fillId="21" borderId="5" applyNumberFormat="0" applyAlignment="0" applyProtection="0"/>
    <xf numFmtId="0" fontId="12" fillId="21" borderId="5" applyNumberFormat="0" applyAlignment="0" applyProtection="0"/>
    <xf numFmtId="0" fontId="13" fillId="0" borderId="6" applyNumberFormat="0" applyFill="0" applyAlignment="0" applyProtection="0"/>
    <xf numFmtId="0" fontId="14" fillId="22" borderId="7" applyNumberFormat="0" applyAlignment="0" applyProtection="0"/>
    <xf numFmtId="167" fontId="15" fillId="22" borderId="7" applyNumberForma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165"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4"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2" fillId="0" borderId="0" applyFill="0" applyBorder="0" applyAlignment="0" applyProtection="0"/>
    <xf numFmtId="44" fontId="1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applyFont="0" applyFill="0" applyBorder="0" applyAlignment="0" applyProtection="0"/>
    <xf numFmtId="170" fontId="17" fillId="0" borderId="0">
      <alignment horizontal="left" wrapText="1" indent="1"/>
    </xf>
    <xf numFmtId="0" fontId="18" fillId="4" borderId="0" applyNumberFormat="0" applyBorder="0" applyAlignment="0" applyProtection="0"/>
    <xf numFmtId="0" fontId="18" fillId="4" borderId="0" applyNumberFormat="0" applyBorder="0" applyAlignment="0" applyProtection="0"/>
    <xf numFmtId="171" fontId="4" fillId="0" borderId="0" applyFont="0" applyFill="0" applyBorder="0" applyAlignment="0" applyProtection="0"/>
    <xf numFmtId="171" fontId="2" fillId="0" borderId="0" applyFont="0" applyFill="0" applyBorder="0" applyAlignment="0" applyProtection="0"/>
    <xf numFmtId="0" fontId="2" fillId="0" borderId="0"/>
    <xf numFmtId="167" fontId="19" fillId="0" borderId="0" applyNumberFormat="0" applyFill="0" applyBorder="0" applyAlignment="0" applyProtection="0"/>
    <xf numFmtId="167" fontId="18" fillId="4" borderId="0" applyNumberFormat="0" applyBorder="0" applyAlignment="0" applyProtection="0"/>
    <xf numFmtId="0" fontId="18" fillId="4" borderId="0" applyNumberFormat="0" applyBorder="0" applyAlignment="0" applyProtection="0"/>
    <xf numFmtId="167" fontId="20" fillId="0" borderId="8" applyNumberFormat="0" applyFill="0" applyAlignment="0" applyProtection="0"/>
    <xf numFmtId="0" fontId="20" fillId="0" borderId="8" applyNumberFormat="0" applyFill="0" applyAlignment="0" applyProtection="0"/>
    <xf numFmtId="167" fontId="21" fillId="0" borderId="9" applyNumberFormat="0" applyFill="0" applyAlignment="0" applyProtection="0"/>
    <xf numFmtId="0" fontId="21" fillId="0" borderId="9" applyNumberFormat="0" applyFill="0" applyAlignment="0" applyProtection="0"/>
    <xf numFmtId="167" fontId="22" fillId="0" borderId="10" applyNumberFormat="0" applyFill="0" applyAlignment="0" applyProtection="0"/>
    <xf numFmtId="0" fontId="22" fillId="0" borderId="10" applyNumberFormat="0" applyFill="0" applyAlignment="0" applyProtection="0"/>
    <xf numFmtId="167" fontId="2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167" fontId="24" fillId="7" borderId="5" applyNumberFormat="0" applyAlignment="0" applyProtection="0"/>
    <xf numFmtId="0" fontId="24" fillId="7" borderId="5" applyNumberFormat="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25" fillId="21" borderId="11" applyNumberFormat="0" applyAlignment="0" applyProtection="0"/>
    <xf numFmtId="0" fontId="25" fillId="21" borderId="11" applyNumberFormat="0" applyAlignment="0" applyProtection="0"/>
    <xf numFmtId="0" fontId="25" fillId="21" borderId="11" applyNumberFormat="0" applyAlignment="0" applyProtection="0"/>
    <xf numFmtId="0" fontId="12" fillId="21" borderId="5" applyNumberFormat="0" applyAlignment="0" applyProtection="0"/>
    <xf numFmtId="0" fontId="12" fillId="21" borderId="5" applyNumberFormat="0" applyAlignment="0" applyProtection="0"/>
    <xf numFmtId="0" fontId="26" fillId="0" borderId="0">
      <alignment horizontal="right" vertical="top"/>
    </xf>
    <xf numFmtId="0" fontId="27" fillId="0" borderId="0">
      <alignment horizontal="justify" vertical="top" wrapText="1"/>
    </xf>
    <xf numFmtId="0" fontId="26" fillId="0" borderId="0">
      <alignment horizontal="left"/>
    </xf>
    <xf numFmtId="4" fontId="27" fillId="0" borderId="0">
      <alignment horizontal="right"/>
    </xf>
    <xf numFmtId="0" fontId="27" fillId="0" borderId="0">
      <alignment horizontal="right"/>
    </xf>
    <xf numFmtId="4" fontId="27" fillId="0" borderId="0">
      <alignment horizontal="right" wrapText="1"/>
    </xf>
    <xf numFmtId="0" fontId="27" fillId="0" borderId="0">
      <alignment horizontal="right"/>
    </xf>
    <xf numFmtId="4" fontId="27" fillId="0" borderId="0">
      <alignment horizontal="right"/>
    </xf>
    <xf numFmtId="167" fontId="28" fillId="0" borderId="6" applyNumberFormat="0" applyFill="0" applyAlignment="0" applyProtection="0"/>
    <xf numFmtId="0" fontId="28" fillId="0" borderId="6" applyNumberFormat="0" applyFill="0" applyAlignment="0" applyProtection="0"/>
    <xf numFmtId="0" fontId="10" fillId="3" borderId="0" applyNumberFormat="0" applyBorder="0" applyAlignment="0" applyProtection="0"/>
    <xf numFmtId="0" fontId="10" fillId="3" borderId="0" applyNumberFormat="0" applyBorder="0" applyAlignment="0" applyProtection="0"/>
    <xf numFmtId="0" fontId="29" fillId="0" borderId="0" applyNumberFormat="0" applyFill="0" applyBorder="0" applyAlignment="0" applyProtection="0"/>
    <xf numFmtId="0" fontId="20" fillId="0" borderId="8"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67" fontId="30" fillId="23" borderId="0" applyNumberFormat="0" applyBorder="0" applyAlignment="0" applyProtection="0"/>
    <xf numFmtId="0" fontId="30" fillId="23" borderId="0" applyNumberFormat="0" applyBorder="0" applyAlignment="0" applyProtection="0"/>
    <xf numFmtId="0" fontId="31"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0" borderId="0"/>
    <xf numFmtId="172" fontId="2" fillId="0" borderId="0"/>
    <xf numFmtId="0" fontId="2" fillId="0" borderId="0"/>
    <xf numFmtId="0" fontId="32" fillId="0" borderId="0"/>
    <xf numFmtId="0" fontId="33"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34" fillId="0" borderId="0"/>
    <xf numFmtId="0" fontId="35" fillId="0" borderId="0"/>
    <xf numFmtId="0" fontId="2" fillId="0" borderId="0"/>
    <xf numFmtId="0" fontId="36" fillId="0" borderId="0"/>
    <xf numFmtId="0" fontId="6" fillId="0" borderId="0"/>
    <xf numFmtId="0" fontId="2" fillId="0" borderId="0"/>
    <xf numFmtId="0" fontId="2" fillId="0" borderId="0"/>
    <xf numFmtId="0" fontId="2" fillId="0" borderId="0"/>
    <xf numFmtId="173" fontId="2" fillId="0" borderId="0"/>
    <xf numFmtId="0" fontId="3" fillId="0" borderId="0"/>
    <xf numFmtId="0" fontId="2" fillId="0" borderId="0"/>
    <xf numFmtId="0" fontId="2" fillId="0" borderId="0"/>
    <xf numFmtId="0" fontId="2" fillId="0" borderId="0"/>
    <xf numFmtId="0" fontId="16" fillId="0" borderId="0"/>
    <xf numFmtId="0" fontId="2" fillId="0" borderId="0"/>
    <xf numFmtId="0" fontId="4" fillId="0" borderId="0"/>
    <xf numFmtId="0" fontId="4" fillId="0" borderId="0"/>
    <xf numFmtId="0" fontId="2" fillId="0" borderId="0"/>
    <xf numFmtId="0" fontId="2" fillId="0" borderId="0"/>
    <xf numFmtId="0" fontId="2" fillId="0" borderId="0"/>
    <xf numFmtId="167"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35" fillId="0" borderId="0"/>
    <xf numFmtId="0" fontId="35" fillId="0" borderId="0"/>
    <xf numFmtId="0" fontId="35" fillId="0" borderId="0"/>
    <xf numFmtId="0" fontId="2" fillId="0" borderId="0"/>
    <xf numFmtId="0" fontId="2" fillId="0" borderId="0"/>
    <xf numFmtId="4" fontId="32" fillId="0" borderId="0"/>
    <xf numFmtId="0" fontId="2" fillId="0" borderId="0"/>
    <xf numFmtId="0" fontId="6" fillId="0" borderId="0"/>
    <xf numFmtId="0" fontId="2" fillId="0" borderId="0"/>
    <xf numFmtId="0" fontId="2" fillId="0" borderId="0"/>
    <xf numFmtId="0" fontId="37" fillId="0" borderId="0"/>
    <xf numFmtId="0" fontId="2" fillId="0" borderId="0"/>
    <xf numFmtId="173" fontId="2" fillId="0" borderId="0"/>
    <xf numFmtId="4"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167" fontId="2" fillId="0" borderId="0"/>
    <xf numFmtId="172" fontId="3" fillId="0" borderId="0"/>
    <xf numFmtId="0" fontId="2" fillId="0" borderId="0"/>
    <xf numFmtId="0" fontId="2" fillId="0" borderId="0"/>
    <xf numFmtId="3" fontId="38" fillId="0" borderId="0">
      <alignment horizontal="justify" vertical="top" wrapText="1"/>
    </xf>
    <xf numFmtId="3" fontId="39" fillId="0" borderId="0">
      <alignment horizontal="justify" vertical="justify"/>
    </xf>
    <xf numFmtId="3" fontId="39" fillId="0" borderId="0">
      <alignment horizontal="justify" vertical="justify"/>
    </xf>
    <xf numFmtId="4" fontId="40" fillId="0" borderId="0">
      <alignment horizontal="justify"/>
    </xf>
    <xf numFmtId="0" fontId="41" fillId="0" borderId="0"/>
    <xf numFmtId="0" fontId="3" fillId="0" borderId="0"/>
    <xf numFmtId="0" fontId="3" fillId="0" borderId="0"/>
    <xf numFmtId="0" fontId="2" fillId="0" borderId="0"/>
    <xf numFmtId="174" fontId="2" fillId="0" borderId="0"/>
    <xf numFmtId="0" fontId="4"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42" fillId="0" borderId="0"/>
    <xf numFmtId="0" fontId="6" fillId="0" borderId="0"/>
    <xf numFmtId="0" fontId="6" fillId="0" borderId="0"/>
    <xf numFmtId="0" fontId="3" fillId="0" borderId="0"/>
    <xf numFmtId="0" fontId="2" fillId="0" borderId="0"/>
    <xf numFmtId="0" fontId="3" fillId="0" borderId="0"/>
    <xf numFmtId="0" fontId="4" fillId="20" borderId="4" applyNumberFormat="0" applyFont="0" applyAlignment="0" applyProtection="0"/>
    <xf numFmtId="167" fontId="43" fillId="20" borderId="4" applyNumberFormat="0" applyFont="0" applyAlignment="0" applyProtection="0"/>
    <xf numFmtId="0" fontId="2" fillId="20" borderId="4" applyNumberFormat="0" applyFont="0" applyAlignment="0" applyProtection="0"/>
    <xf numFmtId="175" fontId="44" fillId="0" borderId="0"/>
    <xf numFmtId="0" fontId="45" fillId="0" borderId="0"/>
    <xf numFmtId="0" fontId="2" fillId="0" borderId="0"/>
    <xf numFmtId="0" fontId="2" fillId="0" borderId="0"/>
    <xf numFmtId="0" fontId="2" fillId="0" borderId="0"/>
    <xf numFmtId="0" fontId="2" fillId="0" borderId="0"/>
    <xf numFmtId="0" fontId="2" fillId="0" borderId="0"/>
    <xf numFmtId="167" fontId="25" fillId="21" borderId="11" applyNumberFormat="0" applyAlignment="0" applyProtection="0"/>
    <xf numFmtId="0" fontId="25" fillId="21" borderId="11" applyNumberFormat="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8" fillId="0" borderId="6" applyNumberFormat="0" applyFill="0" applyAlignment="0" applyProtection="0"/>
    <xf numFmtId="0" fontId="28" fillId="0" borderId="6" applyNumberFormat="0" applyFill="0" applyAlignment="0" applyProtection="0"/>
    <xf numFmtId="0" fontId="15" fillId="22" borderId="7" applyNumberFormat="0" applyAlignment="0" applyProtection="0"/>
    <xf numFmtId="0" fontId="15" fillId="22" borderId="7" applyNumberFormat="0" applyAlignment="0" applyProtection="0"/>
    <xf numFmtId="0" fontId="46" fillId="0" borderId="0"/>
    <xf numFmtId="0" fontId="5" fillId="0" borderId="0"/>
    <xf numFmtId="0" fontId="2" fillId="0" borderId="0"/>
    <xf numFmtId="0" fontId="5" fillId="0" borderId="0"/>
    <xf numFmtId="0" fontId="4" fillId="0" borderId="0"/>
    <xf numFmtId="0" fontId="19" fillId="0" borderId="0" applyNumberFormat="0" applyFill="0" applyBorder="0" applyAlignment="0" applyProtection="0"/>
    <xf numFmtId="0" fontId="1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167" fontId="29" fillId="0" borderId="0" applyNumberFormat="0" applyFill="0" applyBorder="0" applyAlignment="0" applyProtection="0"/>
    <xf numFmtId="0" fontId="29" fillId="0" borderId="0" applyNumberFormat="0" applyFill="0" applyBorder="0" applyAlignment="0" applyProtection="0"/>
    <xf numFmtId="0" fontId="50" fillId="0" borderId="0" applyNumberFormat="0" applyFill="0" applyBorder="0" applyAlignment="0" applyProtection="0"/>
    <xf numFmtId="0" fontId="51" fillId="0" borderId="8" applyNumberFormat="0" applyFill="0" applyAlignment="0" applyProtection="0"/>
    <xf numFmtId="0" fontId="52" fillId="0" borderId="9" applyNumberFormat="0" applyFill="0" applyAlignment="0" applyProtection="0"/>
    <xf numFmtId="0" fontId="53" fillId="0" borderId="10" applyNumberFormat="0" applyFill="0" applyAlignment="0" applyProtection="0"/>
    <xf numFmtId="0" fontId="53" fillId="0" borderId="0" applyNumberFormat="0" applyFill="0" applyBorder="0" applyAlignment="0" applyProtection="0"/>
    <xf numFmtId="167" fontId="54" fillId="0" borderId="12" applyNumberFormat="0" applyFill="0" applyAlignment="0" applyProtection="0"/>
    <xf numFmtId="0" fontId="54" fillId="0" borderId="12" applyNumberFormat="0" applyFill="0" applyAlignment="0" applyProtection="0"/>
    <xf numFmtId="0" fontId="55"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24" fillId="7" borderId="5" applyNumberFormat="0" applyAlignment="0" applyProtection="0"/>
    <xf numFmtId="0" fontId="24" fillId="7" borderId="5" applyNumberFormat="0" applyAlignment="0" applyProtection="0"/>
    <xf numFmtId="0" fontId="56" fillId="3" borderId="0" applyNumberFormat="0" applyBorder="0" applyAlignment="0" applyProtection="0"/>
    <xf numFmtId="0" fontId="57" fillId="4" borderId="0" applyNumberFormat="0" applyBorder="0" applyAlignment="0" applyProtection="0"/>
    <xf numFmtId="176" fontId="4" fillId="0" borderId="0" applyFont="0" applyFill="0" applyBorder="0" applyAlignment="0" applyProtection="0"/>
    <xf numFmtId="0" fontId="2" fillId="0" borderId="13" applyNumberFormat="0" applyFont="0" applyAlignment="0"/>
    <xf numFmtId="167" fontId="47" fillId="0" borderId="0" applyNumberFormat="0" applyFill="0" applyBorder="0" applyAlignment="0" applyProtection="0"/>
    <xf numFmtId="0" fontId="47"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20"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20"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23"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20" borderId="0" applyNumberFormat="0" applyBorder="0" applyAlignment="0" applyProtection="0"/>
    <xf numFmtId="0" fontId="8" fillId="6" borderId="0" applyNumberFormat="0" applyBorder="0" applyAlignment="0" applyProtection="0"/>
    <xf numFmtId="0" fontId="8" fillId="19" borderId="0" applyNumberFormat="0" applyBorder="0" applyAlignment="0" applyProtection="0"/>
    <xf numFmtId="0" fontId="8" fillId="11" borderId="0" applyNumberFormat="0" applyBorder="0" applyAlignment="0" applyProtection="0"/>
    <xf numFmtId="0" fontId="8" fillId="3"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24" borderId="0" applyNumberFormat="0" applyBorder="0" applyAlignment="0" applyProtection="0"/>
    <xf numFmtId="0" fontId="8" fillId="19" borderId="0" applyNumberFormat="0" applyBorder="0" applyAlignment="0" applyProtection="0"/>
    <xf numFmtId="0" fontId="8" fillId="11" borderId="0" applyNumberFormat="0" applyBorder="0" applyAlignment="0" applyProtection="0"/>
    <xf numFmtId="0" fontId="8" fillId="25"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10" fillId="5" borderId="0" applyNumberFormat="0" applyBorder="0" applyAlignment="0" applyProtection="0"/>
    <xf numFmtId="0" fontId="58" fillId="26" borderId="5" applyNumberFormat="0" applyAlignment="0" applyProtection="0"/>
    <xf numFmtId="0" fontId="15" fillId="22" borderId="7" applyNumberFormat="0" applyAlignment="0" applyProtection="0"/>
    <xf numFmtId="0" fontId="19" fillId="0" borderId="0" applyNumberFormat="0" applyFill="0" applyBorder="0" applyAlignment="0" applyProtection="0"/>
    <xf numFmtId="0" fontId="59" fillId="0" borderId="14"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24" fillId="23" borderId="5" applyNumberFormat="0" applyAlignment="0" applyProtection="0"/>
    <xf numFmtId="0" fontId="47" fillId="0" borderId="17" applyNumberFormat="0" applyFill="0" applyAlignment="0" applyProtection="0"/>
    <xf numFmtId="0" fontId="62" fillId="2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18" applyNumberFormat="0" applyFill="0" applyAlignment="0" applyProtection="0"/>
    <xf numFmtId="172" fontId="3" fillId="0" borderId="0"/>
    <xf numFmtId="0" fontId="4"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3" fillId="0" borderId="0"/>
    <xf numFmtId="0" fontId="36" fillId="0" borderId="0"/>
    <xf numFmtId="0" fontId="38" fillId="0" borderId="0"/>
    <xf numFmtId="0" fontId="3" fillId="0" borderId="0"/>
    <xf numFmtId="0" fontId="6" fillId="0" borderId="0"/>
    <xf numFmtId="0" fontId="64" fillId="0" borderId="0"/>
    <xf numFmtId="0" fontId="65" fillId="0" borderId="0" applyNumberFormat="0" applyBorder="0" applyProtection="0"/>
    <xf numFmtId="0" fontId="66" fillId="0" borderId="0"/>
    <xf numFmtId="0" fontId="67" fillId="0" borderId="0" applyNumberFormat="0" applyBorder="0" applyProtection="0"/>
    <xf numFmtId="0" fontId="67" fillId="0" borderId="0" applyNumberFormat="0" applyBorder="0" applyProtection="0"/>
    <xf numFmtId="0" fontId="4" fillId="0" borderId="0"/>
    <xf numFmtId="165" fontId="4" fillId="0" borderId="0" applyFont="0" applyFill="0" applyBorder="0" applyAlignment="0" applyProtection="0"/>
    <xf numFmtId="0" fontId="2" fillId="0" borderId="0"/>
    <xf numFmtId="0" fontId="2" fillId="0" borderId="0"/>
    <xf numFmtId="165" fontId="4" fillId="0" borderId="0" applyFont="0" applyFill="0" applyBorder="0" applyAlignment="0" applyProtection="0"/>
    <xf numFmtId="0" fontId="2" fillId="0" borderId="0"/>
    <xf numFmtId="165" fontId="2" fillId="0" borderId="0" applyFont="0" applyFill="0" applyBorder="0" applyAlignment="0" applyProtection="0"/>
    <xf numFmtId="0" fontId="4" fillId="0" borderId="0"/>
    <xf numFmtId="0" fontId="2" fillId="0" borderId="0"/>
    <xf numFmtId="0" fontId="3" fillId="0" borderId="0"/>
    <xf numFmtId="43" fontId="2" fillId="0" borderId="0" applyFont="0" applyFill="0" applyBorder="0" applyAlignment="0" applyProtection="0"/>
    <xf numFmtId="0" fontId="6" fillId="0" borderId="0"/>
    <xf numFmtId="0" fontId="2" fillId="0" borderId="0"/>
    <xf numFmtId="0" fontId="38" fillId="0" borderId="0"/>
    <xf numFmtId="0" fontId="68" fillId="0" borderId="0"/>
    <xf numFmtId="0" fontId="6" fillId="0" borderId="0"/>
    <xf numFmtId="0" fontId="38" fillId="0" borderId="0"/>
    <xf numFmtId="0" fontId="6" fillId="0" borderId="0"/>
    <xf numFmtId="0" fontId="38" fillId="0" borderId="0"/>
    <xf numFmtId="0" fontId="2" fillId="0" borderId="0"/>
    <xf numFmtId="0" fontId="2" fillId="0" borderId="0"/>
    <xf numFmtId="172" fontId="3" fillId="0" borderId="0"/>
    <xf numFmtId="172" fontId="3" fillId="0" borderId="0"/>
    <xf numFmtId="177" fontId="2"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172" fontId="3" fillId="0" borderId="0"/>
    <xf numFmtId="0" fontId="3" fillId="0" borderId="0"/>
    <xf numFmtId="0" fontId="3" fillId="0" borderId="0"/>
    <xf numFmtId="0" fontId="71" fillId="0" borderId="0"/>
    <xf numFmtId="0" fontId="4" fillId="0" borderId="0"/>
    <xf numFmtId="0" fontId="4" fillId="0" borderId="0"/>
    <xf numFmtId="0" fontId="2" fillId="0" borderId="0"/>
    <xf numFmtId="0" fontId="70" fillId="0" borderId="0"/>
    <xf numFmtId="165" fontId="2" fillId="0" borderId="0" applyFont="0" applyFill="0" applyBorder="0" applyAlignment="0" applyProtection="0"/>
    <xf numFmtId="0" fontId="2" fillId="0" borderId="0"/>
    <xf numFmtId="0" fontId="2" fillId="0" borderId="0"/>
    <xf numFmtId="0" fontId="4" fillId="0" borderId="0"/>
    <xf numFmtId="0" fontId="3" fillId="0" borderId="0"/>
    <xf numFmtId="0" fontId="75" fillId="0" borderId="0"/>
    <xf numFmtId="165" fontId="6" fillId="0" borderId="0" applyFont="0" applyFill="0" applyBorder="0" applyAlignment="0" applyProtection="0"/>
    <xf numFmtId="0" fontId="1" fillId="0" borderId="0"/>
    <xf numFmtId="0" fontId="81" fillId="0" borderId="0" applyNumberFormat="0" applyFill="0" applyBorder="0" applyAlignment="0" applyProtection="0"/>
  </cellStyleXfs>
  <cellXfs count="116">
    <xf numFmtId="0" fontId="0" fillId="0" borderId="0" xfId="0"/>
    <xf numFmtId="0" fontId="73" fillId="0" borderId="0" xfId="0" applyFont="1"/>
    <xf numFmtId="0" fontId="73" fillId="0" borderId="0" xfId="0" applyFont="1" applyBorder="1" applyAlignment="1">
      <alignment vertical="top"/>
    </xf>
    <xf numFmtId="0" fontId="73" fillId="0" borderId="0" xfId="0" applyFont="1" applyBorder="1" applyAlignment="1">
      <alignment wrapText="1"/>
    </xf>
    <xf numFmtId="0" fontId="69" fillId="27" borderId="2" xfId="0" applyFont="1" applyFill="1" applyBorder="1" applyAlignment="1">
      <alignment vertical="top" wrapText="1"/>
    </xf>
    <xf numFmtId="0" fontId="69" fillId="27" borderId="2" xfId="0" applyFont="1" applyFill="1" applyBorder="1" applyAlignment="1">
      <alignment wrapText="1"/>
    </xf>
    <xf numFmtId="0" fontId="73" fillId="0" borderId="21" xfId="0" applyFont="1" applyBorder="1"/>
    <xf numFmtId="0" fontId="73" fillId="0" borderId="21" xfId="0" applyFont="1" applyBorder="1" applyAlignment="1">
      <alignment wrapText="1"/>
    </xf>
    <xf numFmtId="0" fontId="73" fillId="0" borderId="21" xfId="0" applyFont="1" applyBorder="1" applyAlignment="1">
      <alignment horizontal="center"/>
    </xf>
    <xf numFmtId="0" fontId="73" fillId="0" borderId="21" xfId="0" applyFont="1" applyBorder="1" applyAlignment="1">
      <alignment horizontal="left" vertical="top"/>
    </xf>
    <xf numFmtId="4" fontId="73" fillId="0" borderId="21" xfId="0" applyNumberFormat="1" applyFont="1" applyBorder="1" applyAlignment="1">
      <alignment horizontal="right"/>
    </xf>
    <xf numFmtId="0" fontId="73" fillId="0" borderId="21" xfId="0" applyFont="1" applyBorder="1" applyAlignment="1">
      <alignment horizontal="left" vertical="top" wrapText="1"/>
    </xf>
    <xf numFmtId="0" fontId="73" fillId="0" borderId="0" xfId="0" applyFont="1" applyAlignment="1">
      <alignment horizontal="center"/>
    </xf>
    <xf numFmtId="0" fontId="69" fillId="0" borderId="0" xfId="0" applyFont="1" applyAlignment="1">
      <alignment horizontal="center"/>
    </xf>
    <xf numFmtId="0" fontId="2" fillId="0" borderId="0" xfId="0" applyFont="1" applyAlignment="1">
      <alignment horizontal="center"/>
    </xf>
    <xf numFmtId="0" fontId="73" fillId="0" borderId="0" xfId="0" applyFont="1" applyBorder="1" applyAlignment="1">
      <alignment horizontal="center"/>
    </xf>
    <xf numFmtId="4" fontId="73" fillId="0" borderId="0" xfId="0" applyNumberFormat="1" applyFont="1" applyAlignment="1">
      <alignment horizontal="right"/>
    </xf>
    <xf numFmtId="0" fontId="73" fillId="27" borderId="2" xfId="0" applyFont="1" applyFill="1" applyBorder="1" applyAlignment="1">
      <alignment horizontal="center"/>
    </xf>
    <xf numFmtId="4" fontId="73" fillId="0" borderId="0" xfId="0" applyNumberFormat="1" applyFont="1" applyBorder="1" applyAlignment="1">
      <alignment horizontal="center"/>
    </xf>
    <xf numFmtId="4" fontId="73" fillId="27" borderId="2" xfId="0" applyNumberFormat="1" applyFont="1" applyFill="1" applyBorder="1" applyAlignment="1">
      <alignment horizontal="center"/>
    </xf>
    <xf numFmtId="4" fontId="73" fillId="0" borderId="21" xfId="0" applyNumberFormat="1" applyFont="1" applyBorder="1" applyAlignment="1">
      <alignment horizontal="center"/>
    </xf>
    <xf numFmtId="4" fontId="73" fillId="0" borderId="0" xfId="0" applyNumberFormat="1" applyFont="1" applyBorder="1" applyAlignment="1">
      <alignment horizontal="right"/>
    </xf>
    <xf numFmtId="4" fontId="73" fillId="27" borderId="2" xfId="0" applyNumberFormat="1" applyFont="1" applyFill="1" applyBorder="1" applyAlignment="1">
      <alignment horizontal="right"/>
    </xf>
    <xf numFmtId="4" fontId="73" fillId="27" borderId="3" xfId="0" applyNumberFormat="1" applyFont="1" applyFill="1" applyBorder="1" applyAlignment="1">
      <alignment horizontal="right"/>
    </xf>
    <xf numFmtId="0" fontId="73" fillId="0" borderId="0" xfId="0" applyFont="1" applyBorder="1" applyAlignment="1">
      <alignment horizontal="center" vertical="top"/>
    </xf>
    <xf numFmtId="0" fontId="69" fillId="27" borderId="1" xfId="0" applyFont="1" applyFill="1" applyBorder="1" applyAlignment="1">
      <alignment horizontal="center" vertical="top" wrapText="1"/>
    </xf>
    <xf numFmtId="0" fontId="73" fillId="0" borderId="21" xfId="0" applyFont="1" applyBorder="1" applyAlignment="1">
      <alignment horizontal="center" vertical="top"/>
    </xf>
    <xf numFmtId="0" fontId="73" fillId="0" borderId="0" xfId="0" applyFont="1" applyBorder="1" applyAlignment="1">
      <alignment horizontal="left" vertical="top"/>
    </xf>
    <xf numFmtId="0" fontId="76" fillId="0" borderId="22" xfId="0" applyFont="1" applyBorder="1" applyAlignment="1">
      <alignment horizontal="center" vertical="center" wrapText="1"/>
    </xf>
    <xf numFmtId="4" fontId="76" fillId="0" borderId="22" xfId="0" applyNumberFormat="1" applyFont="1" applyBorder="1" applyAlignment="1">
      <alignment horizontal="center" vertical="center" wrapText="1"/>
    </xf>
    <xf numFmtId="166" fontId="76" fillId="0" borderId="22" xfId="0" applyNumberFormat="1" applyFont="1" applyBorder="1" applyAlignment="1">
      <alignment horizontal="center" vertical="center" wrapText="1"/>
    </xf>
    <xf numFmtId="4" fontId="73" fillId="29" borderId="0" xfId="0" applyNumberFormat="1" applyFont="1" applyFill="1" applyBorder="1" applyAlignment="1">
      <alignment horizontal="right"/>
    </xf>
    <xf numFmtId="4" fontId="73" fillId="30" borderId="21" xfId="0" applyNumberFormat="1" applyFont="1" applyFill="1" applyBorder="1" applyAlignment="1">
      <alignment horizontal="right"/>
    </xf>
    <xf numFmtId="0" fontId="73" fillId="28" borderId="0" xfId="0" applyFont="1" applyFill="1" applyBorder="1" applyAlignment="1">
      <alignment horizontal="center" vertical="top"/>
    </xf>
    <xf numFmtId="0" fontId="73" fillId="28" borderId="0" xfId="0" applyFont="1" applyFill="1" applyBorder="1" applyAlignment="1">
      <alignment vertical="top"/>
    </xf>
    <xf numFmtId="0" fontId="77" fillId="28" borderId="0" xfId="0" applyFont="1" applyFill="1" applyBorder="1" applyAlignment="1">
      <alignment vertical="center" wrapText="1"/>
    </xf>
    <xf numFmtId="0" fontId="73" fillId="28" borderId="0" xfId="0" applyFont="1" applyFill="1" applyBorder="1" applyAlignment="1">
      <alignment horizontal="center"/>
    </xf>
    <xf numFmtId="4" fontId="73" fillId="28" borderId="0" xfId="0" applyNumberFormat="1" applyFont="1" applyFill="1" applyBorder="1" applyAlignment="1">
      <alignment horizontal="center"/>
    </xf>
    <xf numFmtId="4" fontId="73" fillId="28" borderId="0" xfId="0" applyNumberFormat="1" applyFont="1" applyFill="1" applyBorder="1" applyAlignment="1">
      <alignment horizontal="right"/>
    </xf>
    <xf numFmtId="0" fontId="72" fillId="0" borderId="0" xfId="417" applyFont="1" applyBorder="1" applyProtection="1"/>
    <xf numFmtId="0" fontId="78" fillId="0" borderId="0" xfId="417" applyFont="1" applyBorder="1" applyProtection="1"/>
    <xf numFmtId="0" fontId="78" fillId="0" borderId="0" xfId="417" applyFont="1" applyBorder="1" applyAlignment="1" applyProtection="1">
      <alignment horizontal="left" wrapText="1"/>
    </xf>
    <xf numFmtId="49" fontId="78" fillId="0" borderId="0" xfId="417" applyNumberFormat="1" applyFont="1" applyProtection="1"/>
    <xf numFmtId="2" fontId="78" fillId="0" borderId="0" xfId="417" applyNumberFormat="1" applyFont="1" applyAlignment="1" applyProtection="1">
      <alignment horizontal="center"/>
    </xf>
    <xf numFmtId="0" fontId="79" fillId="0" borderId="0" xfId="417" applyFont="1" applyBorder="1" applyProtection="1"/>
    <xf numFmtId="49" fontId="72" fillId="0" borderId="0" xfId="417" applyNumberFormat="1" applyFont="1" applyProtection="1"/>
    <xf numFmtId="49" fontId="80" fillId="0" borderId="0" xfId="417" applyNumberFormat="1" applyFont="1" applyProtection="1"/>
    <xf numFmtId="49" fontId="32" fillId="0" borderId="0" xfId="417" applyNumberFormat="1" applyFont="1" applyAlignment="1" applyProtection="1">
      <alignment horizontal="center"/>
    </xf>
    <xf numFmtId="0" fontId="0" fillId="0" borderId="0" xfId="0" applyAlignment="1">
      <alignment horizontal="center"/>
    </xf>
    <xf numFmtId="49" fontId="79" fillId="0" borderId="0" xfId="0" applyNumberFormat="1" applyFont="1" applyAlignment="1" applyProtection="1">
      <alignment horizontal="left"/>
    </xf>
    <xf numFmtId="49" fontId="78" fillId="0" borderId="0" xfId="0" applyNumberFormat="1" applyFont="1" applyProtection="1"/>
    <xf numFmtId="2" fontId="78" fillId="0" borderId="0" xfId="0" applyNumberFormat="1" applyFont="1" applyAlignment="1" applyProtection="1">
      <alignment horizontal="center"/>
    </xf>
    <xf numFmtId="4" fontId="78" fillId="0" borderId="0" xfId="0" applyNumberFormat="1" applyFont="1" applyAlignment="1" applyProtection="1">
      <alignment horizontal="right"/>
    </xf>
    <xf numFmtId="49" fontId="79" fillId="0" borderId="0" xfId="0" applyNumberFormat="1" applyFont="1" applyProtection="1"/>
    <xf numFmtId="2" fontId="79" fillId="0" borderId="0" xfId="0" applyNumberFormat="1" applyFont="1" applyAlignment="1" applyProtection="1">
      <alignment horizontal="center"/>
    </xf>
    <xf numFmtId="49" fontId="78" fillId="31" borderId="1" xfId="0" applyNumberFormat="1" applyFont="1" applyFill="1" applyBorder="1" applyAlignment="1" applyProtection="1">
      <alignment horizontal="center"/>
      <protection locked="0"/>
    </xf>
    <xf numFmtId="49" fontId="78" fillId="31" borderId="2" xfId="0" applyNumberFormat="1" applyFont="1" applyFill="1" applyBorder="1" applyAlignment="1" applyProtection="1">
      <alignment horizontal="center"/>
      <protection locked="0"/>
    </xf>
    <xf numFmtId="49" fontId="78" fillId="31" borderId="3" xfId="0" applyNumberFormat="1" applyFont="1" applyFill="1" applyBorder="1" applyAlignment="1" applyProtection="1">
      <alignment horizontal="center"/>
      <protection locked="0"/>
    </xf>
    <xf numFmtId="49" fontId="78" fillId="31" borderId="1" xfId="0" applyNumberFormat="1" applyFont="1" applyFill="1" applyBorder="1" applyAlignment="1" applyProtection="1">
      <alignment horizontal="center"/>
      <protection locked="0"/>
    </xf>
    <xf numFmtId="49" fontId="78" fillId="31" borderId="2" xfId="0" applyNumberFormat="1" applyFont="1" applyFill="1" applyBorder="1" applyAlignment="1" applyProtection="1">
      <alignment horizontal="center"/>
      <protection locked="0"/>
    </xf>
    <xf numFmtId="49" fontId="78" fillId="31" borderId="3" xfId="0" applyNumberFormat="1" applyFont="1" applyFill="1" applyBorder="1" applyAlignment="1" applyProtection="1">
      <alignment horizontal="center"/>
      <protection locked="0"/>
    </xf>
    <xf numFmtId="49" fontId="78" fillId="31" borderId="19" xfId="0" applyNumberFormat="1" applyFont="1" applyFill="1" applyBorder="1" applyAlignment="1" applyProtection="1">
      <alignment horizontal="left"/>
      <protection locked="0"/>
    </xf>
    <xf numFmtId="49" fontId="78" fillId="31" borderId="20" xfId="0" applyNumberFormat="1" applyFont="1" applyFill="1" applyBorder="1" applyAlignment="1" applyProtection="1">
      <alignment horizontal="left"/>
      <protection locked="0"/>
    </xf>
    <xf numFmtId="0" fontId="78" fillId="0" borderId="0" xfId="0" applyFont="1" applyAlignment="1" applyProtection="1"/>
    <xf numFmtId="49" fontId="78" fillId="31" borderId="1" xfId="0" applyNumberFormat="1" applyFont="1" applyFill="1" applyBorder="1" applyAlignment="1" applyProtection="1">
      <alignment horizontal="center"/>
    </xf>
    <xf numFmtId="49" fontId="78" fillId="31" borderId="2" xfId="0" applyNumberFormat="1" applyFont="1" applyFill="1" applyBorder="1" applyAlignment="1" applyProtection="1">
      <alignment horizontal="center"/>
    </xf>
    <xf numFmtId="49" fontId="78" fillId="31" borderId="3" xfId="0" applyNumberFormat="1" applyFont="1" applyFill="1" applyBorder="1" applyAlignment="1" applyProtection="1">
      <alignment horizontal="center"/>
    </xf>
    <xf numFmtId="49" fontId="78" fillId="31" borderId="1" xfId="0" applyNumberFormat="1" applyFont="1" applyFill="1" applyBorder="1" applyAlignment="1" applyProtection="1">
      <alignment horizontal="left"/>
      <protection locked="0"/>
    </xf>
    <xf numFmtId="49" fontId="78" fillId="31" borderId="3" xfId="0" applyNumberFormat="1" applyFont="1" applyFill="1" applyBorder="1" applyAlignment="1" applyProtection="1">
      <alignment horizontal="left"/>
      <protection locked="0"/>
    </xf>
    <xf numFmtId="49" fontId="78" fillId="0" borderId="0" xfId="0" applyNumberFormat="1" applyFont="1" applyAlignment="1" applyProtection="1"/>
    <xf numFmtId="49" fontId="78" fillId="31" borderId="23" xfId="0" applyNumberFormat="1" applyFont="1" applyFill="1" applyBorder="1" applyAlignment="1" applyProtection="1">
      <alignment horizontal="left"/>
      <protection locked="0"/>
    </xf>
    <xf numFmtId="49" fontId="78" fillId="31" borderId="24" xfId="0" applyNumberFormat="1" applyFont="1" applyFill="1" applyBorder="1" applyAlignment="1" applyProtection="1">
      <alignment horizontal="left"/>
      <protection locked="0"/>
    </xf>
    <xf numFmtId="49" fontId="82" fillId="31" borderId="1" xfId="531" applyNumberFormat="1" applyFont="1" applyFill="1" applyBorder="1" applyAlignment="1" applyProtection="1">
      <alignment horizontal="center"/>
      <protection locked="0"/>
    </xf>
    <xf numFmtId="49" fontId="82" fillId="31" borderId="3" xfId="531" applyNumberFormat="1" applyFont="1" applyFill="1" applyBorder="1" applyAlignment="1" applyProtection="1">
      <alignment horizontal="center"/>
      <protection locked="0"/>
    </xf>
    <xf numFmtId="49" fontId="82" fillId="0" borderId="0" xfId="531" applyNumberFormat="1" applyFont="1" applyFill="1" applyBorder="1" applyAlignment="1" applyProtection="1">
      <alignment horizontal="center"/>
    </xf>
    <xf numFmtId="49" fontId="78" fillId="31" borderId="1" xfId="531" applyNumberFormat="1" applyFont="1" applyFill="1" applyBorder="1" applyAlignment="1" applyProtection="1">
      <alignment horizontal="center"/>
      <protection locked="0"/>
    </xf>
    <xf numFmtId="49" fontId="78" fillId="31" borderId="3" xfId="531" applyNumberFormat="1" applyFont="1" applyFill="1" applyBorder="1" applyAlignment="1" applyProtection="1">
      <alignment horizontal="center"/>
      <protection locked="0"/>
    </xf>
    <xf numFmtId="49" fontId="79" fillId="0" borderId="0" xfId="0" applyNumberFormat="1" applyFont="1" applyAlignment="1" applyProtection="1">
      <alignment vertical="top"/>
    </xf>
    <xf numFmtId="49" fontId="79" fillId="31" borderId="1" xfId="0" applyNumberFormat="1" applyFont="1" applyFill="1" applyBorder="1" applyAlignment="1" applyProtection="1">
      <alignment horizontal="center" vertical="top" wrapText="1"/>
    </xf>
    <xf numFmtId="49" fontId="79" fillId="31" borderId="2" xfId="0" applyNumberFormat="1" applyFont="1" applyFill="1" applyBorder="1" applyAlignment="1" applyProtection="1">
      <alignment horizontal="center" vertical="top" wrapText="1"/>
    </xf>
    <xf numFmtId="49" fontId="79" fillId="31" borderId="3" xfId="0" applyNumberFormat="1" applyFont="1" applyFill="1" applyBorder="1" applyAlignment="1" applyProtection="1">
      <alignment horizontal="center" vertical="top" wrapText="1"/>
    </xf>
    <xf numFmtId="49" fontId="79" fillId="0" borderId="0" xfId="0" applyNumberFormat="1" applyFont="1" applyFill="1" applyBorder="1" applyAlignment="1" applyProtection="1">
      <alignment horizontal="center" wrapText="1"/>
    </xf>
    <xf numFmtId="2" fontId="79" fillId="0" borderId="0" xfId="0" applyNumberFormat="1" applyFont="1" applyFill="1" applyBorder="1" applyAlignment="1" applyProtection="1">
      <alignment horizontal="center" wrapText="1"/>
    </xf>
    <xf numFmtId="49" fontId="78" fillId="0" borderId="0" xfId="0" applyNumberFormat="1" applyFont="1" applyBorder="1" applyProtection="1"/>
    <xf numFmtId="49" fontId="79" fillId="31" borderId="1" xfId="0" applyNumberFormat="1" applyFont="1" applyFill="1" applyBorder="1" applyAlignment="1" applyProtection="1">
      <alignment horizontal="center"/>
    </xf>
    <xf numFmtId="2" fontId="79" fillId="31" borderId="2" xfId="0" applyNumberFormat="1" applyFont="1" applyFill="1" applyBorder="1" applyAlignment="1" applyProtection="1">
      <alignment horizontal="center"/>
    </xf>
    <xf numFmtId="49" fontId="79" fillId="31" borderId="3" xfId="0" applyNumberFormat="1" applyFont="1" applyFill="1" applyBorder="1" applyAlignment="1" applyProtection="1">
      <alignment horizontal="center"/>
    </xf>
    <xf numFmtId="49" fontId="79" fillId="31" borderId="2" xfId="0" applyNumberFormat="1" applyFont="1" applyFill="1" applyBorder="1" applyAlignment="1" applyProtection="1">
      <alignment horizontal="center"/>
    </xf>
    <xf numFmtId="49" fontId="79" fillId="0" borderId="0" xfId="214" applyNumberFormat="1" applyFont="1" applyProtection="1"/>
    <xf numFmtId="49" fontId="79" fillId="0" borderId="0" xfId="417" applyNumberFormat="1" applyFont="1" applyAlignment="1" applyProtection="1">
      <alignment horizontal="left"/>
    </xf>
    <xf numFmtId="49" fontId="79" fillId="0" borderId="0" xfId="417" applyNumberFormat="1" applyFont="1" applyFill="1" applyProtection="1"/>
    <xf numFmtId="49" fontId="79" fillId="0" borderId="0" xfId="417" applyNumberFormat="1" applyFont="1" applyFill="1" applyBorder="1" applyAlignment="1" applyProtection="1">
      <alignment horizontal="center"/>
    </xf>
    <xf numFmtId="2" fontId="79" fillId="0" borderId="0" xfId="417" applyNumberFormat="1" applyFont="1" applyFill="1" applyBorder="1" applyAlignment="1" applyProtection="1">
      <alignment horizontal="center"/>
    </xf>
    <xf numFmtId="49" fontId="2" fillId="0" borderId="0" xfId="214" applyNumberFormat="1" applyFont="1" applyProtection="1"/>
    <xf numFmtId="49" fontId="72" fillId="0" borderId="0" xfId="214" applyNumberFormat="1" applyFont="1" applyProtection="1"/>
    <xf numFmtId="49" fontId="2" fillId="0" borderId="0" xfId="214" applyNumberFormat="1" applyFont="1" applyAlignment="1" applyProtection="1">
      <alignment horizontal="center"/>
    </xf>
    <xf numFmtId="2" fontId="2" fillId="0" borderId="0" xfId="214" applyNumberFormat="1" applyFont="1" applyAlignment="1" applyProtection="1">
      <alignment horizontal="center"/>
    </xf>
    <xf numFmtId="49" fontId="83" fillId="0" borderId="0" xfId="214" applyNumberFormat="1" applyFont="1" applyAlignment="1" applyProtection="1">
      <alignment horizontal="center"/>
    </xf>
    <xf numFmtId="49" fontId="0" fillId="0" borderId="0" xfId="214" applyNumberFormat="1" applyFont="1" applyProtection="1"/>
    <xf numFmtId="2" fontId="72" fillId="0" borderId="0" xfId="214" applyNumberFormat="1" applyFont="1" applyAlignment="1" applyProtection="1">
      <alignment horizontal="center"/>
    </xf>
    <xf numFmtId="49" fontId="84" fillId="0" borderId="0" xfId="0" applyNumberFormat="1" applyFont="1" applyProtection="1"/>
    <xf numFmtId="49" fontId="83" fillId="0" borderId="0" xfId="0" applyNumberFormat="1" applyFont="1" applyProtection="1"/>
    <xf numFmtId="49" fontId="85" fillId="0" borderId="0" xfId="0" applyNumberFormat="1" applyFont="1" applyProtection="1"/>
    <xf numFmtId="2" fontId="83" fillId="0" borderId="0" xfId="0" applyNumberFormat="1" applyFont="1" applyAlignment="1" applyProtection="1">
      <alignment horizontal="center"/>
    </xf>
    <xf numFmtId="49" fontId="78" fillId="32" borderId="0" xfId="417" applyNumberFormat="1" applyFont="1" applyFill="1" applyProtection="1"/>
    <xf numFmtId="2" fontId="78" fillId="32" borderId="0" xfId="417" applyNumberFormat="1" applyFont="1" applyFill="1" applyAlignment="1" applyProtection="1">
      <alignment horizontal="center"/>
    </xf>
    <xf numFmtId="0" fontId="63" fillId="0" borderId="0" xfId="0" applyFont="1"/>
    <xf numFmtId="0" fontId="63" fillId="28" borderId="25" xfId="0" applyFont="1" applyFill="1" applyBorder="1" applyAlignment="1">
      <alignment horizontal="center" vertical="center"/>
    </xf>
    <xf numFmtId="0" fontId="63" fillId="28" borderId="26" xfId="0" applyFont="1" applyFill="1" applyBorder="1" applyAlignment="1">
      <alignment horizontal="center" vertical="center"/>
    </xf>
    <xf numFmtId="0" fontId="63" fillId="28" borderId="27" xfId="0" applyFont="1" applyFill="1" applyBorder="1" applyAlignment="1">
      <alignment horizontal="center" vertical="center"/>
    </xf>
    <xf numFmtId="0" fontId="63" fillId="30" borderId="25" xfId="0" applyFont="1" applyFill="1" applyBorder="1" applyAlignment="1">
      <alignment horizontal="left" vertical="center"/>
    </xf>
    <xf numFmtId="0" fontId="63" fillId="0" borderId="26" xfId="0" applyFont="1" applyFill="1" applyBorder="1" applyAlignment="1">
      <alignment horizontal="center" vertical="center"/>
    </xf>
    <xf numFmtId="0" fontId="79" fillId="30" borderId="27" xfId="0" applyFont="1" applyFill="1" applyBorder="1" applyAlignment="1">
      <alignment horizontal="center" vertical="center"/>
    </xf>
    <xf numFmtId="4" fontId="63" fillId="0" borderId="26" xfId="0" applyNumberFormat="1" applyFont="1" applyFill="1" applyBorder="1" applyAlignment="1">
      <alignment horizontal="center" vertical="center"/>
    </xf>
    <xf numFmtId="4" fontId="79" fillId="30" borderId="27" xfId="0" applyNumberFormat="1" applyFont="1" applyFill="1" applyBorder="1" applyAlignment="1">
      <alignment horizontal="center" vertical="center"/>
    </xf>
    <xf numFmtId="4" fontId="73" fillId="0" borderId="21" xfId="0" applyNumberFormat="1" applyFont="1" applyFill="1" applyBorder="1" applyAlignment="1">
      <alignment horizontal="right"/>
    </xf>
  </cellXfs>
  <cellStyles count="532">
    <cellStyle name="_troškovnik_2009_06_03_tender_politin_PARCELACIJA - S formom" xfId="520"/>
    <cellStyle name="20% - Accent1 2" xfId="6"/>
    <cellStyle name="20% - Accent1 3" xfId="7"/>
    <cellStyle name="20% - Accent1 4" xfId="370"/>
    <cellStyle name="20% - Accent2 2" xfId="8"/>
    <cellStyle name="20% - Accent2 3" xfId="9"/>
    <cellStyle name="20% - Accent2 4" xfId="371"/>
    <cellStyle name="20% - Accent3 2" xfId="10"/>
    <cellStyle name="20% - Accent3 3" xfId="11"/>
    <cellStyle name="20% - Accent3 4" xfId="372"/>
    <cellStyle name="20% - Accent4 2" xfId="12"/>
    <cellStyle name="20% - Accent4 3" xfId="13"/>
    <cellStyle name="20% - Accent4 4" xfId="373"/>
    <cellStyle name="20% - Accent5 2" xfId="14"/>
    <cellStyle name="20% - Accent5 3" xfId="374"/>
    <cellStyle name="20% - Accent6 2" xfId="15"/>
    <cellStyle name="20% - Accent6 3" xfId="16"/>
    <cellStyle name="20% - Accent6 4" xfId="375"/>
    <cellStyle name="20% - Colore 1" xfId="17"/>
    <cellStyle name="20% - Colore 2" xfId="18"/>
    <cellStyle name="20% - Colore 3" xfId="19"/>
    <cellStyle name="20% - Colore 4" xfId="20"/>
    <cellStyle name="20% - Colore 5" xfId="21"/>
    <cellStyle name="20% - Colore 6" xfId="22"/>
    <cellStyle name="20% - Isticanje1" xfId="23"/>
    <cellStyle name="20% - Isticanje1 2" xfId="24"/>
    <cellStyle name="20% - Isticanje2" xfId="25"/>
    <cellStyle name="20% - Isticanje2 2" xfId="26"/>
    <cellStyle name="20% - Isticanje3" xfId="27"/>
    <cellStyle name="20% - Isticanje3 2" xfId="28"/>
    <cellStyle name="20% - Isticanje4" xfId="29"/>
    <cellStyle name="20% - Isticanje4 2" xfId="30"/>
    <cellStyle name="20% - Isticanje5" xfId="31"/>
    <cellStyle name="20% - Isticanje5 2" xfId="32"/>
    <cellStyle name="20% - Isticanje6" xfId="33"/>
    <cellStyle name="20% - Isticanje6 2" xfId="34"/>
    <cellStyle name="40% - Accent1 2" xfId="35"/>
    <cellStyle name="40% - Accent1 3" xfId="36"/>
    <cellStyle name="40% - Accent1 4" xfId="376"/>
    <cellStyle name="40% - Accent2 2" xfId="37"/>
    <cellStyle name="40% - Accent2 3" xfId="377"/>
    <cellStyle name="40% - Accent3 2" xfId="38"/>
    <cellStyle name="40% - Accent3 3" xfId="39"/>
    <cellStyle name="40% - Accent3 4" xfId="378"/>
    <cellStyle name="40% - Accent4 2" xfId="40"/>
    <cellStyle name="40% - Accent4 3" xfId="41"/>
    <cellStyle name="40% - Accent4 4" xfId="379"/>
    <cellStyle name="40% - Accent5 2" xfId="42"/>
    <cellStyle name="40% - Accent5 3" xfId="43"/>
    <cellStyle name="40% - Accent5 4" xfId="380"/>
    <cellStyle name="40% - Accent6 2" xfId="44"/>
    <cellStyle name="40% - Accent6 3" xfId="45"/>
    <cellStyle name="40% - Accent6 4" xfId="381"/>
    <cellStyle name="40% - Colore 1" xfId="46"/>
    <cellStyle name="40% - Colore 2" xfId="47"/>
    <cellStyle name="40% - Colore 3" xfId="48"/>
    <cellStyle name="40% - Colore 4" xfId="49"/>
    <cellStyle name="40% - Colore 5" xfId="50"/>
    <cellStyle name="40% - Colore 6" xfId="51"/>
    <cellStyle name="40% - Isticanje1" xfId="52"/>
    <cellStyle name="40% - Isticanje1 2" xfId="53"/>
    <cellStyle name="40% - Isticanje2" xfId="54"/>
    <cellStyle name="40% - Isticanje2 2" xfId="55"/>
    <cellStyle name="40% - Isticanje3" xfId="56"/>
    <cellStyle name="40% - Isticanje3 2" xfId="57"/>
    <cellStyle name="40% - Isticanje4" xfId="58"/>
    <cellStyle name="40% - Isticanje4 2" xfId="59"/>
    <cellStyle name="40% - Isticanje5" xfId="60"/>
    <cellStyle name="40% - Isticanje5 2" xfId="61"/>
    <cellStyle name="40% - Isticanje6" xfId="62"/>
    <cellStyle name="40% - Isticanje6 2" xfId="63"/>
    <cellStyle name="40% - Naglasak1" xfId="64"/>
    <cellStyle name="60% - Accent1 2" xfId="65"/>
    <cellStyle name="60% - Accent1 3" xfId="66"/>
    <cellStyle name="60% - Accent1 4" xfId="382"/>
    <cellStyle name="60% - Accent2 2" xfId="67"/>
    <cellStyle name="60% - Accent2 3" xfId="68"/>
    <cellStyle name="60% - Accent2 4" xfId="383"/>
    <cellStyle name="60% - Accent3 2" xfId="69"/>
    <cellStyle name="60% - Accent3 3" xfId="70"/>
    <cellStyle name="60% - Accent3 4" xfId="384"/>
    <cellStyle name="60% - Accent4 2" xfId="71"/>
    <cellStyle name="60% - Accent4 3" xfId="72"/>
    <cellStyle name="60% - Accent4 4" xfId="385"/>
    <cellStyle name="60% - Accent5 2" xfId="73"/>
    <cellStyle name="60% - Accent5 3" xfId="74"/>
    <cellStyle name="60% - Accent5 4" xfId="386"/>
    <cellStyle name="60% - Accent6 2" xfId="75"/>
    <cellStyle name="60% - Accent6 3" xfId="76"/>
    <cellStyle name="60% - Accent6 4" xfId="387"/>
    <cellStyle name="60% - Colore 1" xfId="77"/>
    <cellStyle name="60% - Colore 2" xfId="78"/>
    <cellStyle name="60% - Colore 3" xfId="79"/>
    <cellStyle name="60% - Colore 4" xfId="80"/>
    <cellStyle name="60% - Colore 5" xfId="81"/>
    <cellStyle name="60% - Colore 6" xfId="82"/>
    <cellStyle name="60% - Isticanje1" xfId="83"/>
    <cellStyle name="60% - Isticanje1 2" xfId="84"/>
    <cellStyle name="60% - Isticanje2" xfId="85"/>
    <cellStyle name="60% - Isticanje2 2" xfId="86"/>
    <cellStyle name="60% - Isticanje3" xfId="87"/>
    <cellStyle name="60% - Isticanje3 2" xfId="88"/>
    <cellStyle name="60% - Isticanje4" xfId="89"/>
    <cellStyle name="60% - Isticanje4 2" xfId="90"/>
    <cellStyle name="60% - Isticanje5" xfId="91"/>
    <cellStyle name="60% - Isticanje5 2" xfId="92"/>
    <cellStyle name="60% - Isticanje6" xfId="93"/>
    <cellStyle name="60% - Isticanje6 2" xfId="94"/>
    <cellStyle name="Accent1 2" xfId="95"/>
    <cellStyle name="Accent1 3" xfId="96"/>
    <cellStyle name="Accent1 4" xfId="388"/>
    <cellStyle name="Accent2 2" xfId="97"/>
    <cellStyle name="Accent2 3" xfId="98"/>
    <cellStyle name="Accent2 4" xfId="389"/>
    <cellStyle name="Accent3 2" xfId="99"/>
    <cellStyle name="Accent3 3" xfId="100"/>
    <cellStyle name="Accent3 4" xfId="390"/>
    <cellStyle name="Accent4 2" xfId="101"/>
    <cellStyle name="Accent4 3" xfId="102"/>
    <cellStyle name="Accent4 4" xfId="391"/>
    <cellStyle name="Accent5 2" xfId="103"/>
    <cellStyle name="Accent5 3" xfId="392"/>
    <cellStyle name="Accent6 2" xfId="104"/>
    <cellStyle name="Accent6 3" xfId="105"/>
    <cellStyle name="Accent6 4" xfId="393"/>
    <cellStyle name="Bad 2" xfId="106"/>
    <cellStyle name="Bad 3" xfId="107"/>
    <cellStyle name="Bad 4" xfId="394"/>
    <cellStyle name="Bilješka" xfId="108"/>
    <cellStyle name="Bilješka 2" xfId="109"/>
    <cellStyle name="Bilješka 2 2" xfId="110"/>
    <cellStyle name="Bilješka 2_3.1.ViK Smještajni dio" xfId="111"/>
    <cellStyle name="Bilješka 3" xfId="112"/>
    <cellStyle name="Bilješka_Summary" xfId="113"/>
    <cellStyle name="Calcolo" xfId="114"/>
    <cellStyle name="Calculation 2" xfId="115"/>
    <cellStyle name="Calculation 3" xfId="116"/>
    <cellStyle name="Calculation 4" xfId="395"/>
    <cellStyle name="Cella collegata" xfId="117"/>
    <cellStyle name="Cella da controllare" xfId="118"/>
    <cellStyle name="Check Cell 2" xfId="119"/>
    <cellStyle name="Check Cell 3" xfId="396"/>
    <cellStyle name="Colore 1" xfId="120"/>
    <cellStyle name="Colore 2" xfId="121"/>
    <cellStyle name="Colore 3" xfId="122"/>
    <cellStyle name="Colore 4" xfId="123"/>
    <cellStyle name="Colore 5" xfId="124"/>
    <cellStyle name="Colore 6" xfId="125"/>
    <cellStyle name="Comma 10" xfId="523"/>
    <cellStyle name="Comma 2" xfId="126"/>
    <cellStyle name="Comma 2 2" xfId="127"/>
    <cellStyle name="Comma 2 2 2" xfId="128"/>
    <cellStyle name="Comma 2 2 3" xfId="129"/>
    <cellStyle name="Comma 2 2 4" xfId="130"/>
    <cellStyle name="Comma 2 3" xfId="131"/>
    <cellStyle name="Comma 2 3 2" xfId="132"/>
    <cellStyle name="Comma 2 4" xfId="133"/>
    <cellStyle name="Comma 2 5" xfId="134"/>
    <cellStyle name="Comma 2 6" xfId="457"/>
    <cellStyle name="Comma 2 7" xfId="529"/>
    <cellStyle name="Comma 2_1.2.3 Suteren" xfId="135"/>
    <cellStyle name="Comma 3" xfId="136"/>
    <cellStyle name="Comma 3 2" xfId="137"/>
    <cellStyle name="Comma 3 3" xfId="448"/>
    <cellStyle name="Comma 4" xfId="138"/>
    <cellStyle name="Comma 4 2" xfId="139"/>
    <cellStyle name="Comma 4 3" xfId="140"/>
    <cellStyle name="Comma 4 4" xfId="451"/>
    <cellStyle name="Comma 46" xfId="453"/>
    <cellStyle name="Comma 5" xfId="141"/>
    <cellStyle name="Comma 6" xfId="142"/>
    <cellStyle name="Comma 6 2" xfId="143"/>
    <cellStyle name="Comma 7" xfId="144"/>
    <cellStyle name="Currency 2" xfId="145"/>
    <cellStyle name="Currency 2 2" xfId="146"/>
    <cellStyle name="Currency 2 3" xfId="147"/>
    <cellStyle name="Currency 2 4" xfId="470"/>
    <cellStyle name="Currency 3" xfId="148"/>
    <cellStyle name="Default_Uvuceni" xfId="149"/>
    <cellStyle name="Dobro" xfId="150"/>
    <cellStyle name="Dobro 2" xfId="151"/>
    <cellStyle name="Euro" xfId="152"/>
    <cellStyle name="Euro 2" xfId="153"/>
    <cellStyle name="Excel Built-in Normal" xfId="154"/>
    <cellStyle name="Excel Built-in Normal 1" xfId="441"/>
    <cellStyle name="Excel Built-in Normal 2" xfId="439"/>
    <cellStyle name="Explanatory Text 2" xfId="155"/>
    <cellStyle name="Explanatory Text 3" xfId="397"/>
    <cellStyle name="Good 2" xfId="156"/>
    <cellStyle name="Good 3" xfId="157"/>
    <cellStyle name="Heading 1 2" xfId="158"/>
    <cellStyle name="Heading 1 3" xfId="159"/>
    <cellStyle name="Heading 1 4" xfId="398"/>
    <cellStyle name="Heading 2 2" xfId="160"/>
    <cellStyle name="Heading 2 3" xfId="161"/>
    <cellStyle name="Heading 2 4" xfId="399"/>
    <cellStyle name="Heading 3 2" xfId="162"/>
    <cellStyle name="Heading 3 3" xfId="163"/>
    <cellStyle name="Heading 3 4" xfId="400"/>
    <cellStyle name="Heading 4 2" xfId="164"/>
    <cellStyle name="Heading 4 3" xfId="165"/>
    <cellStyle name="Heading 4 4" xfId="401"/>
    <cellStyle name="Hyperlink" xfId="531" builtinId="8"/>
    <cellStyle name="Hyperlink 2" xfId="166"/>
    <cellStyle name="Input 2" xfId="167"/>
    <cellStyle name="Input 3" xfId="168"/>
    <cellStyle name="Input 4" xfId="402"/>
    <cellStyle name="Isticanje1" xfId="169"/>
    <cellStyle name="Isticanje1 2" xfId="170"/>
    <cellStyle name="Isticanje2" xfId="171"/>
    <cellStyle name="Isticanje2 2" xfId="172"/>
    <cellStyle name="Isticanje3" xfId="173"/>
    <cellStyle name="Isticanje3 2" xfId="174"/>
    <cellStyle name="Isticanje4" xfId="175"/>
    <cellStyle name="Isticanje4 2" xfId="176"/>
    <cellStyle name="Isticanje5" xfId="177"/>
    <cellStyle name="Isticanje5 2" xfId="178"/>
    <cellStyle name="Isticanje6" xfId="179"/>
    <cellStyle name="Isticanje6 2" xfId="180"/>
    <cellStyle name="Izlaz" xfId="181"/>
    <cellStyle name="Izlaz 2" xfId="182"/>
    <cellStyle name="Izlaz_Summary" xfId="183"/>
    <cellStyle name="Izračun" xfId="184"/>
    <cellStyle name="Izračun 2" xfId="185"/>
    <cellStyle name="kolona A" xfId="186"/>
    <cellStyle name="kolona B" xfId="187"/>
    <cellStyle name="kolona C" xfId="188"/>
    <cellStyle name="kolona D" xfId="189"/>
    <cellStyle name="kolona E" xfId="190"/>
    <cellStyle name="kolona F" xfId="191"/>
    <cellStyle name="kolona G" xfId="192"/>
    <cellStyle name="kolona H" xfId="193"/>
    <cellStyle name="Linked Cell 2" xfId="194"/>
    <cellStyle name="Linked Cell 3" xfId="195"/>
    <cellStyle name="Linked Cell 4" xfId="403"/>
    <cellStyle name="Loše" xfId="196"/>
    <cellStyle name="Loše 2" xfId="197"/>
    <cellStyle name="Naslov" xfId="198"/>
    <cellStyle name="Naslov 1" xfId="199"/>
    <cellStyle name="Naslov 1 2" xfId="200"/>
    <cellStyle name="Naslov 2" xfId="201"/>
    <cellStyle name="Naslov 2 2" xfId="202"/>
    <cellStyle name="Naslov 3" xfId="203"/>
    <cellStyle name="Naslov 3 2" xfId="204"/>
    <cellStyle name="Naslov 4" xfId="205"/>
    <cellStyle name="Naslov 4 2" xfId="206"/>
    <cellStyle name="Naslov 5" xfId="207"/>
    <cellStyle name="Naslov 6" xfId="208"/>
    <cellStyle name="Neutral 2" xfId="209"/>
    <cellStyle name="Neutral 3" xfId="210"/>
    <cellStyle name="Neutral 4" xfId="404"/>
    <cellStyle name="Neutrale" xfId="211"/>
    <cellStyle name="Neutralno" xfId="212"/>
    <cellStyle name="Neutralno 2" xfId="213"/>
    <cellStyle name="Normal" xfId="0" builtinId="0"/>
    <cellStyle name="Normal 10" xfId="214"/>
    <cellStyle name="Normal 10 10" xfId="215"/>
    <cellStyle name="Normal 10 10 2" xfId="415"/>
    <cellStyle name="Normal 10 2" xfId="216"/>
    <cellStyle name="Normal 10 2 2" xfId="459"/>
    <cellStyle name="Normal 10 3" xfId="217"/>
    <cellStyle name="Normal 10 4" xfId="218"/>
    <cellStyle name="Normal 10 5" xfId="219"/>
    <cellStyle name="Normal 10_Jezevac_pecenjara_concept_tender_v_2011060_1" xfId="455"/>
    <cellStyle name="Normal 103" xfId="220"/>
    <cellStyle name="Normal 11" xfId="221"/>
    <cellStyle name="Normal 11 2" xfId="222"/>
    <cellStyle name="Normal 11 6" xfId="223"/>
    <cellStyle name="Normal 11_3.1.ViK Smještajni dio" xfId="224"/>
    <cellStyle name="Normal 118" xfId="524"/>
    <cellStyle name="Normal 12" xfId="225"/>
    <cellStyle name="Normal 12 10" xfId="467"/>
    <cellStyle name="Normal 12 2" xfId="226"/>
    <cellStyle name="Normal 12 3" xfId="227"/>
    <cellStyle name="Normal 12_3.1.ViK Smještajni dio" xfId="228"/>
    <cellStyle name="Normal 13" xfId="229"/>
    <cellStyle name="Normal 13 2" xfId="230"/>
    <cellStyle name="Normal 14" xfId="231"/>
    <cellStyle name="Normal 15" xfId="232"/>
    <cellStyle name="Normal 16" xfId="233"/>
    <cellStyle name="Normal 17" xfId="234"/>
    <cellStyle name="Normal 18" xfId="235"/>
    <cellStyle name="Normal 18 2" xfId="405"/>
    <cellStyle name="Normal 18 2 2" xfId="483"/>
    <cellStyle name="Normal 18 3" xfId="421"/>
    <cellStyle name="Normal 18 3 2" xfId="496"/>
    <cellStyle name="Normal 18 4" xfId="475"/>
    <cellStyle name="Normal 19" xfId="418"/>
    <cellStyle name="Normal 19 10" xfId="519"/>
    <cellStyle name="Normal 19 2" xfId="493"/>
    <cellStyle name="Normal 19 2 2" xfId="526"/>
    <cellStyle name="Normal 2" xfId="236"/>
    <cellStyle name="Normal 2 10 2" xfId="522"/>
    <cellStyle name="Normal 2 2" xfId="237"/>
    <cellStyle name="Normal 2 2 2" xfId="238"/>
    <cellStyle name="Normal 2 2 2 2" xfId="466"/>
    <cellStyle name="Normal 2 2 3" xfId="239"/>
    <cellStyle name="Normal 2 2 4" xfId="240"/>
    <cellStyle name="Normal 2 2 5" xfId="241"/>
    <cellStyle name="Normal 2 2 6" xfId="242"/>
    <cellStyle name="Normal 2 2_3.1.ViK Smještajni dio" xfId="243"/>
    <cellStyle name="Normal 2 3" xfId="244"/>
    <cellStyle name="Normal 2 3 2" xfId="245"/>
    <cellStyle name="Normal 2 3 2 2" xfId="246"/>
    <cellStyle name="Normal 2 4" xfId="247"/>
    <cellStyle name="Normal 2 5" xfId="248"/>
    <cellStyle name="Normal 2 5 2" xfId="249"/>
    <cellStyle name="Normal 2 5 3" xfId="250"/>
    <cellStyle name="Normal 2 5 4" xfId="251"/>
    <cellStyle name="Normal 2 6" xfId="252"/>
    <cellStyle name="Normal 2 7" xfId="442"/>
    <cellStyle name="Normal 2_1.2.1 Visoko prizemlje" xfId="253"/>
    <cellStyle name="Normal 20" xfId="416"/>
    <cellStyle name="Normal 20 2" xfId="492"/>
    <cellStyle name="Normal 21" xfId="420"/>
    <cellStyle name="Normal 21 2" xfId="495"/>
    <cellStyle name="Normal 22" xfId="419"/>
    <cellStyle name="Normal 22 2" xfId="494"/>
    <cellStyle name="Normal 23" xfId="431"/>
    <cellStyle name="Normal 23 2" xfId="506"/>
    <cellStyle name="Normal 24" xfId="430"/>
    <cellStyle name="Normal 24 2" xfId="505"/>
    <cellStyle name="Normal 25" xfId="435"/>
    <cellStyle name="Normal 25 2" xfId="510"/>
    <cellStyle name="Normal 26" xfId="434"/>
    <cellStyle name="Normal 26 2" xfId="509"/>
    <cellStyle name="Normal 27" xfId="433"/>
    <cellStyle name="Normal 27 2" xfId="508"/>
    <cellStyle name="Normal 28" xfId="432"/>
    <cellStyle name="Normal 28 2" xfId="507"/>
    <cellStyle name="Normal 29" xfId="436"/>
    <cellStyle name="Normal 29 2" xfId="511"/>
    <cellStyle name="Normal 3" xfId="254"/>
    <cellStyle name="Normal 3 13" xfId="446"/>
    <cellStyle name="Normal 3 18" xfId="445"/>
    <cellStyle name="Normal 3 2" xfId="255"/>
    <cellStyle name="Normal 3 3" xfId="256"/>
    <cellStyle name="Normal 3 4" xfId="257"/>
    <cellStyle name="Normal 3 5" xfId="438"/>
    <cellStyle name="Normal 3 8" xfId="525"/>
    <cellStyle name="Normal 3 9 4" xfId="258"/>
    <cellStyle name="Normal 3_1.2.3 Suteren" xfId="259"/>
    <cellStyle name="Normal 30" xfId="437"/>
    <cellStyle name="Normal 31" xfId="471"/>
    <cellStyle name="Normal 31 2" xfId="516"/>
    <cellStyle name="Normal 32" xfId="456"/>
    <cellStyle name="Normal 32 2" xfId="513"/>
    <cellStyle name="Normal 33" xfId="1"/>
    <cellStyle name="Normal 34" xfId="473"/>
    <cellStyle name="Normal 35" xfId="472"/>
    <cellStyle name="Normal 36" xfId="517"/>
    <cellStyle name="Normal 37" xfId="518"/>
    <cellStyle name="Normal 38" xfId="528"/>
    <cellStyle name="Normal 39" xfId="527"/>
    <cellStyle name="Normal 4" xfId="260"/>
    <cellStyle name="Normal 4 10" xfId="261"/>
    <cellStyle name="Normal 4 2" xfId="262"/>
    <cellStyle name="Normal 4 2 2" xfId="263"/>
    <cellStyle name="Normal 4 2 3" xfId="443"/>
    <cellStyle name="Normal 4 3" xfId="264"/>
    <cellStyle name="Normal 4 4" xfId="265"/>
    <cellStyle name="Normal 4 5" xfId="266"/>
    <cellStyle name="Normal 4 6" xfId="454"/>
    <cellStyle name="Normal 4 9" xfId="267"/>
    <cellStyle name="Normal 4_1.2.3 Suteren" xfId="268"/>
    <cellStyle name="Normal 42 18" xfId="269"/>
    <cellStyle name="Normal 5" xfId="270"/>
    <cellStyle name="Normal 5 2" xfId="447"/>
    <cellStyle name="Normal 5 35" xfId="271"/>
    <cellStyle name="Normal 5 47" xfId="272"/>
    <cellStyle name="Normal 5 58" xfId="273"/>
    <cellStyle name="Normal 5 66" xfId="274"/>
    <cellStyle name="Normal 58" xfId="275"/>
    <cellStyle name="Normal 6" xfId="276"/>
    <cellStyle name="Normal 6 2" xfId="277"/>
    <cellStyle name="Normal 6 3" xfId="444"/>
    <cellStyle name="Normal 7" xfId="2"/>
    <cellStyle name="Normal 7 2 2" xfId="278"/>
    <cellStyle name="Normal 7 2 2 2" xfId="279"/>
    <cellStyle name="Normal 75" xfId="465"/>
    <cellStyle name="Normal 77" xfId="440"/>
    <cellStyle name="Normal 77 2" xfId="512"/>
    <cellStyle name="Normal 77 2 2" xfId="280"/>
    <cellStyle name="Normal 77 2 2 2" xfId="414"/>
    <cellStyle name="Normal 77 2 2 2 2" xfId="491"/>
    <cellStyle name="Normal 77 2 2 3" xfId="429"/>
    <cellStyle name="Normal 77 2 2 3 2" xfId="504"/>
    <cellStyle name="Normal 77 2 2 4" xfId="476"/>
    <cellStyle name="Normal 8" xfId="281"/>
    <cellStyle name="Normal 8 2" xfId="458"/>
    <cellStyle name="Normal 82" xfId="463"/>
    <cellStyle name="Normal 83" xfId="460"/>
    <cellStyle name="Normal 9" xfId="282"/>
    <cellStyle name="Normal1" xfId="283"/>
    <cellStyle name="Normal1 2" xfId="284"/>
    <cellStyle name="Normal1_1.2.2 Nisko prizemlje" xfId="285"/>
    <cellStyle name="Normal3" xfId="286"/>
    <cellStyle name="Normale_Foglio1" xfId="287"/>
    <cellStyle name="Normalno 10" xfId="288"/>
    <cellStyle name="Normalno 10 2" xfId="406"/>
    <cellStyle name="Normalno 10 2 2" xfId="484"/>
    <cellStyle name="Normalno 10 3" xfId="422"/>
    <cellStyle name="Normalno 10 3 2" xfId="497"/>
    <cellStyle name="Normalno 10 4" xfId="477"/>
    <cellStyle name="Normalno 11" xfId="289"/>
    <cellStyle name="Normalno 11 2" xfId="407"/>
    <cellStyle name="Normalno 11 2 2" xfId="485"/>
    <cellStyle name="Normalno 11 3" xfId="423"/>
    <cellStyle name="Normalno 11 3 2" xfId="498"/>
    <cellStyle name="Normalno 11 4" xfId="478"/>
    <cellStyle name="Normalno 12" xfId="290"/>
    <cellStyle name="Normalno 12 2" xfId="452"/>
    <cellStyle name="Normalno 13" xfId="530"/>
    <cellStyle name="Normalno 15" xfId="291"/>
    <cellStyle name="Normalno 16" xfId="292"/>
    <cellStyle name="Normalno 2" xfId="293"/>
    <cellStyle name="Normalno 2 2" xfId="294"/>
    <cellStyle name="Normalno 2_3.1.ViK Smještajni dio" xfId="295"/>
    <cellStyle name="Normalno 3" xfId="296"/>
    <cellStyle name="Normalno 4" xfId="297"/>
    <cellStyle name="Normalno 4 2" xfId="298"/>
    <cellStyle name="Normalno 4_3.1.ViK Smještajni dio" xfId="299"/>
    <cellStyle name="Normalno 5" xfId="300"/>
    <cellStyle name="Normalno 5 2" xfId="301"/>
    <cellStyle name="Normalno 5_1.2.1 Visoko prizemlje" xfId="302"/>
    <cellStyle name="Normalno 6" xfId="303"/>
    <cellStyle name="Normalno 6 2" xfId="408"/>
    <cellStyle name="Normalno 6 2 2" xfId="486"/>
    <cellStyle name="Normalno 6 3" xfId="424"/>
    <cellStyle name="Normalno 6 3 2" xfId="499"/>
    <cellStyle name="Normalno 6 4" xfId="479"/>
    <cellStyle name="Normalno 7" xfId="304"/>
    <cellStyle name="Normalno 7 2" xfId="305"/>
    <cellStyle name="Normalno 7 2 2" xfId="306"/>
    <cellStyle name="Normalno 7 3" xfId="409"/>
    <cellStyle name="Normalno 7 3 2" xfId="487"/>
    <cellStyle name="Normalno 7 4" xfId="425"/>
    <cellStyle name="Normalno 7 4 2" xfId="500"/>
    <cellStyle name="Normalno 7 5" xfId="480"/>
    <cellStyle name="Normalno 7_VK_BT_sprinkler_infra_parking" xfId="307"/>
    <cellStyle name="Normalno 8" xfId="5"/>
    <cellStyle name="Normalno 8 2" xfId="308"/>
    <cellStyle name="Normalno 8 2 2" xfId="411"/>
    <cellStyle name="Normalno 8 2 2 2" xfId="489"/>
    <cellStyle name="Normalno 8 2 3" xfId="427"/>
    <cellStyle name="Normalno 8 2 3 2" xfId="502"/>
    <cellStyle name="Normalno 8 2 4" xfId="464"/>
    <cellStyle name="Normalno 8 2 5" xfId="481"/>
    <cellStyle name="Normalno 8 3" xfId="410"/>
    <cellStyle name="Normalno 8 3 2" xfId="462"/>
    <cellStyle name="Normalno 8 3 3" xfId="488"/>
    <cellStyle name="Normalno 8 4" xfId="426"/>
    <cellStyle name="Normalno 8 4 2" xfId="468"/>
    <cellStyle name="Normalno 8 4 2 2" xfId="514"/>
    <cellStyle name="Normalno 8 4 3" xfId="501"/>
    <cellStyle name="Normalno 8 5" xfId="474"/>
    <cellStyle name="Normalno 8_3.1.ViK Smještajni dio" xfId="309"/>
    <cellStyle name="Normalno 9" xfId="310"/>
    <cellStyle name="Normalno 9 2" xfId="412"/>
    <cellStyle name="Normalno 9 2 2" xfId="469"/>
    <cellStyle name="Normalno 9 2 2 2" xfId="515"/>
    <cellStyle name="Normalno 9 2 3" xfId="490"/>
    <cellStyle name="Normalno 9 3" xfId="428"/>
    <cellStyle name="Normalno 9 3 2" xfId="503"/>
    <cellStyle name="Normalno 9 4" xfId="482"/>
    <cellStyle name="Nota" xfId="311"/>
    <cellStyle name="Note 2" xfId="312"/>
    <cellStyle name="Note 3" xfId="313"/>
    <cellStyle name="Obično 17" xfId="521"/>
    <cellStyle name="Obično 2" xfId="314"/>
    <cellStyle name="Obično 2 2" xfId="315"/>
    <cellStyle name="Obično 23" xfId="450"/>
    <cellStyle name="Obično 24" xfId="449"/>
    <cellStyle name="Obično 3" xfId="316"/>
    <cellStyle name="Obično 4" xfId="317"/>
    <cellStyle name="Obično 5" xfId="318"/>
    <cellStyle name="Obično 6" xfId="319"/>
    <cellStyle name="Obično_142_IZ_RASTER_2009_0921ii" xfId="320"/>
    <cellStyle name="Output 2" xfId="321"/>
    <cellStyle name="Output 3" xfId="322"/>
    <cellStyle name="Percent 2" xfId="323"/>
    <cellStyle name="Percent 2 2" xfId="324"/>
    <cellStyle name="Percent 2 3" xfId="325"/>
    <cellStyle name="Percent 6 2" xfId="326"/>
    <cellStyle name="Percent 8 2" xfId="327"/>
    <cellStyle name="Postotak 2" xfId="328"/>
    <cellStyle name="Povezana ćelija" xfId="329"/>
    <cellStyle name="Povezana ćelija 2" xfId="330"/>
    <cellStyle name="Provjera ćelije" xfId="331"/>
    <cellStyle name="Provjera ćelije 2" xfId="332"/>
    <cellStyle name="Standard" xfId="333"/>
    <cellStyle name="Stil 1" xfId="334"/>
    <cellStyle name="Stil 1 2" xfId="4"/>
    <cellStyle name="Stil 1 3" xfId="335"/>
    <cellStyle name="Stile 1" xfId="336"/>
    <cellStyle name="Style 1" xfId="3"/>
    <cellStyle name="Style 1 2" xfId="337"/>
    <cellStyle name="Style 1 2 2" xfId="417"/>
    <cellStyle name="Style 1 2 3" xfId="461"/>
    <cellStyle name="Tekst objašnjenja" xfId="338"/>
    <cellStyle name="Tekst objašnjenja 2" xfId="339"/>
    <cellStyle name="Tekst upozorenja" xfId="340"/>
    <cellStyle name="Tekst upozorenja 2" xfId="341"/>
    <cellStyle name="Testo avviso" xfId="342"/>
    <cellStyle name="Testo descrittivo" xfId="343"/>
    <cellStyle name="Title 2" xfId="344"/>
    <cellStyle name="Title 3" xfId="345"/>
    <cellStyle name="Titolo" xfId="346"/>
    <cellStyle name="Titolo 1" xfId="347"/>
    <cellStyle name="Titolo 2" xfId="348"/>
    <cellStyle name="Titolo 3" xfId="349"/>
    <cellStyle name="Titolo 4" xfId="350"/>
    <cellStyle name="Total 2" xfId="351"/>
    <cellStyle name="Total 3" xfId="352"/>
    <cellStyle name="Total 4" xfId="413"/>
    <cellStyle name="Totale" xfId="353"/>
    <cellStyle name="Ukupni zbroj" xfId="354"/>
    <cellStyle name="Ukupni zbroj 2" xfId="355"/>
    <cellStyle name="Unos" xfId="356"/>
    <cellStyle name="Unos 2" xfId="357"/>
    <cellStyle name="Valore non valido" xfId="358"/>
    <cellStyle name="Valore valido" xfId="359"/>
    <cellStyle name="Valuta 2" xfId="360"/>
    <cellStyle name="vladica3" xfId="361"/>
    <cellStyle name="Warning Text 2" xfId="362"/>
    <cellStyle name="Warning Text 3" xfId="363"/>
    <cellStyle name="Zarez 2" xfId="364"/>
    <cellStyle name="Zarez 2 2" xfId="365"/>
    <cellStyle name="Zarez 2_TROSKOVNIK DIZALA - sa cijenama" xfId="366"/>
    <cellStyle name="Zarez 3" xfId="367"/>
    <cellStyle name="Zarez 4" xfId="368"/>
    <cellStyle name="Zarez 5" xfId="369"/>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CC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_2000\P%20R%20I%20P%20R%20E%20M%20A%20-%20STARE%20STVARI\P%20R%20I%20P%20R%20E%20M%20A\ponude\&#352;PI&#352;I&#262;%20BUKOVICA-DVORAN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RTITURA_SHARED\Studio%20Artitura\Standard\Troskovnici\_Standard_Glavni_G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rcius\d\Dokumente%20und%20Einstellungen\kdost\Lokale%20Einstellungen\Temporary%20Internet%20Files\OLK4\offen%20LIDL-Troskovnik-16-17-18-prometnice%20ograda%20i%20krajobra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_2000\My%20Documents\P%20R%20I%20P%20R%20E%20M%20A\ponude\N.C.%20-%20GRA&#272;EVINSKI%20RADOVI%20-%20POSLOVI%20PREKO%20GODI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ODET."/>
      <sheetName val="ZEMLJAN"/>
      <sheetName val="BETONSKI "/>
      <sheetName val="zidarski"/>
      <sheetName val="izolacija"/>
      <sheetName val="krovna konstr."/>
      <sheetName val="krovopokr-limar"/>
      <sheetName val="stolar."/>
      <sheetName val="bravar."/>
      <sheetName val="keram i kamenorez."/>
      <sheetName val="parket"/>
      <sheetName val="SOBOSLIKAR-FASAD"/>
      <sheetName val="razni"/>
      <sheetName val="oprema dvor."/>
      <sheetName val="okoliš"/>
      <sheetName val="voda"/>
      <sheetName val="elektr"/>
      <sheetName val="PLIN"/>
      <sheetName val="zemljani"/>
      <sheetName val="bet.i ab"/>
      <sheetName val="zidar"/>
      <sheetName val="izolac."/>
      <sheetName val="krov.konstr"/>
      <sheetName val="krovo-lim"/>
      <sheetName val="stolar"/>
      <sheetName val="bravar"/>
      <sheetName val="keram i kamen"/>
      <sheetName val="soboslik"/>
      <sheetName val="razni "/>
      <sheetName val="REZIME"/>
      <sheetName val="materijali"/>
      <sheetName val="plan ponude-"/>
      <sheetName val="plan ponude- (3)"/>
      <sheetName val="plan ponude- (2)"/>
      <sheetName val="DOKAZNICA"/>
      <sheetName val="GEODET_"/>
      <sheetName val="BETONSKI_"/>
      <sheetName val="krovna_konstr_"/>
      <sheetName val="stolar_"/>
      <sheetName val="bravar_"/>
      <sheetName val="keram_i_kamenorez_"/>
      <sheetName val="oprema_dvor_"/>
      <sheetName val="bet_i_ab"/>
      <sheetName val="izolac_"/>
      <sheetName val="krov_konstr"/>
      <sheetName val="keram_i_kamen"/>
      <sheetName val="razni_"/>
      <sheetName val="plan_ponude-"/>
      <sheetName val="plan_ponude-_(3)"/>
      <sheetName val="plan_ponude-_(2)"/>
      <sheetName val="GEODET_1"/>
      <sheetName val="BETONSKI_1"/>
      <sheetName val="krovna_konstr_1"/>
      <sheetName val="stolar_1"/>
      <sheetName val="bravar_1"/>
      <sheetName val="keram_i_kamenorez_1"/>
      <sheetName val="oprema_dvor_1"/>
      <sheetName val="bet_i_ab1"/>
      <sheetName val="izolac_1"/>
      <sheetName val="krov_konstr1"/>
      <sheetName val="keram_i_kamen1"/>
      <sheetName val="razni_1"/>
      <sheetName val="plan_ponude-1"/>
      <sheetName val="plan_ponude-_(3)1"/>
      <sheetName val="plan_ponude-_(2)1"/>
      <sheetName val="16. Prometnice"/>
      <sheetName val="i.1 zemljani radovi"/>
      <sheetName val="i.2 betonski i ab radovi"/>
      <sheetName val="i.3 zidarski radovi"/>
      <sheetName val="i.5 keramičarski radovi"/>
      <sheetName val="i.6 kamenorezački"/>
      <sheetName val="ŠPIŠIĆ BUKOVICA-DVORANA"/>
    </sheetNames>
    <sheetDataSet>
      <sheetData sheetId="0"/>
      <sheetData sheetId="1">
        <row r="10">
          <cell r="F10">
            <v>130349.75</v>
          </cell>
        </row>
      </sheetData>
      <sheetData sheetId="2"/>
      <sheetData sheetId="3"/>
      <sheetData sheetId="4">
        <row r="13">
          <cell r="F13">
            <v>593618.69000000006</v>
          </cell>
        </row>
      </sheetData>
      <sheetData sheetId="5"/>
      <sheetData sheetId="6"/>
      <sheetData sheetId="7"/>
      <sheetData sheetId="8"/>
      <sheetData sheetId="9"/>
      <sheetData sheetId="10"/>
      <sheetData sheetId="11"/>
      <sheetData sheetId="12"/>
      <sheetData sheetId="13">
        <row r="28">
          <cell r="F28">
            <v>571220</v>
          </cell>
        </row>
      </sheetData>
      <sheetData sheetId="14">
        <row r="25">
          <cell r="F25">
            <v>432109.74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28">
          <cell r="F28">
            <v>571220</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28">
          <cell r="F28">
            <v>571220</v>
          </cell>
        </row>
      </sheetData>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A"/>
      <sheetName val="I.1 Zemljani radovi"/>
      <sheetName val="I.2 Betonski i AB radovi"/>
      <sheetName val="I.3 Zidarski radovi"/>
      <sheetName val="I.4 Krovopokrivački radovi"/>
      <sheetName val="I.5 Keramičarski radovi"/>
      <sheetName val="I.6 Kamenorezački"/>
      <sheetName val="I.7 Stolarija"/>
      <sheetName val="I.8 Soboslikarsko ličil. rad."/>
      <sheetName val="I.9 Limarski radovi"/>
      <sheetName val="I.10 Fasaderski radovi"/>
      <sheetName val="II. BAZEN"/>
      <sheetName val="III. LJETNJA KUHINJA"/>
      <sheetName val="IV. Parcijalno uređenje okoliša"/>
      <sheetName val="REKAPITULACIJA"/>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16. Prometnice"/>
      <sheetName val="17. Ograda"/>
      <sheetName val="18. Krajobraz"/>
      <sheetName val="16_ Prometnice"/>
      <sheetName val="16__Prometnice"/>
      <sheetName val="17__Ograda"/>
      <sheetName val="18__Krajobraz"/>
      <sheetName val="16__Prometnice1"/>
      <sheetName val="TROŠKOVNIK"/>
      <sheetName val="17__Ograda1"/>
      <sheetName val="18__Krajobraz1"/>
      <sheetName val="16__Prometnice2"/>
      <sheetName val="16__Prometnice7"/>
      <sheetName val="17__Ograda4"/>
      <sheetName val="18__Krajobraz4"/>
      <sheetName val="16__Prometnice8"/>
      <sheetName val="16__Prometnice5"/>
      <sheetName val="17__Ograda3"/>
      <sheetName val="18__Krajobraz3"/>
      <sheetName val="16__Prometnice6"/>
      <sheetName val="16__Prometnice3"/>
      <sheetName val="17__Ograda2"/>
      <sheetName val="18__Krajobraz2"/>
      <sheetName val="16__Prometnice4"/>
      <sheetName val="16__Prometnice9"/>
      <sheetName val="17__Ograda5"/>
      <sheetName val="18__Krajobraz5"/>
      <sheetName val="16__Prometnice10"/>
      <sheetName val="soboslik"/>
      <sheetName val="elektr"/>
      <sheetName val="plin"/>
      <sheetName val="ZEMLJAN"/>
      <sheetName val="razni "/>
      <sheetName val="izolacija"/>
      <sheetName val="oprema dvor."/>
      <sheetName val="okoliš"/>
      <sheetName val="proračun"/>
      <sheetName val="offen LIDL-Troskovnik-16-17-18-"/>
      <sheetName val="f.bazenska tehnika"/>
      <sheetName val="V-LEVEL KRILO"/>
      <sheetName val="V-LEVEL BAZEN"/>
      <sheetName val="11 PARKING br.6.1"/>
      <sheetName val="13 ENTRY PIAZZA"/>
      <sheetName val="V LEVEL ZONA"/>
      <sheetName val="16__Prometnice11"/>
      <sheetName val="17__Ograda6"/>
      <sheetName val="18__Krajobraz6"/>
      <sheetName val="16__Prometnice12"/>
      <sheetName val="razni_"/>
      <sheetName val="oprema_dvor_"/>
      <sheetName val="offen_LIDL-Troskovnik-16-17-18-"/>
      <sheetName val="V-LEVEL_KRILO"/>
      <sheetName val="V-LEVEL_BAZEN"/>
      <sheetName val="11_PARKING_br_6_1"/>
      <sheetName val="13_ENTRY_PIAZZA"/>
      <sheetName val="V_LEVEL_ZONA"/>
    </sheetNames>
    <sheetDataSet>
      <sheetData sheetId="0" refreshError="1"/>
      <sheetData sheetId="1" refreshError="1">
        <row r="66">
          <cell r="G66">
            <v>81489.785000000003</v>
          </cell>
        </row>
        <row r="130">
          <cell r="G130" t="str">
            <v xml:space="preserve"> </v>
          </cell>
        </row>
        <row r="277">
          <cell r="G277" t="str">
            <v xml:space="preserve"> </v>
          </cell>
        </row>
        <row r="329">
          <cell r="G329" t="str">
            <v xml:space="preserve"> </v>
          </cell>
        </row>
      </sheetData>
      <sheetData sheetId="2" refreshError="1"/>
      <sheetData sheetId="3" refreshError="1"/>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ow r="66">
          <cell r="G66">
            <v>81489.785000000003</v>
          </cell>
        </row>
      </sheetData>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row r="66">
          <cell r="G66">
            <v>81489.785000000003</v>
          </cell>
        </row>
      </sheetData>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O (2)"/>
      <sheetName val="RAZNI RADOVI"/>
      <sheetName val="REZIME"/>
      <sheetName val="LOGO_(2)"/>
      <sheetName val="RAZNI_RADOVI"/>
      <sheetName val="LOGO_(2)1"/>
      <sheetName val="RAZNI_RADOVI1"/>
      <sheetName val="proračun"/>
      <sheetName val="elektro"/>
      <sheetName val="f.bazenska tehnika"/>
      <sheetName val="16. Prometnice"/>
    </sheetNames>
    <sheetDataSet>
      <sheetData sheetId="0"/>
      <sheetData sheetId="1">
        <row r="22">
          <cell r="F22">
            <v>371.45</v>
          </cell>
        </row>
      </sheetData>
      <sheetData sheetId="2"/>
      <sheetData sheetId="3"/>
      <sheetData sheetId="4">
        <row r="22">
          <cell r="F22">
            <v>371.45</v>
          </cell>
        </row>
      </sheetData>
      <sheetData sheetId="5">
        <row r="22">
          <cell r="F22">
            <v>371.45</v>
          </cell>
        </row>
      </sheetData>
      <sheetData sheetId="6">
        <row r="22">
          <cell r="F22">
            <v>371.45</v>
          </cell>
        </row>
      </sheetData>
      <sheetData sheetId="7" refreshError="1"/>
      <sheetData sheetId="8" refreshError="1"/>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workbookViewId="0">
      <selection activeCell="C50" sqref="C50"/>
    </sheetView>
  </sheetViews>
  <sheetFormatPr defaultRowHeight="15"/>
  <cols>
    <col min="1" max="1" width="4.5703125" style="42" customWidth="1"/>
    <col min="2" max="2" width="21.28515625" style="42" customWidth="1"/>
    <col min="3" max="3" width="33.85546875" style="42" customWidth="1"/>
    <col min="4" max="4" width="13.5703125" style="42" customWidth="1"/>
    <col min="5" max="5" width="8.28515625" style="42" customWidth="1"/>
    <col min="6" max="6" width="9" style="43" customWidth="1"/>
    <col min="7" max="7" width="13.28515625" style="42" customWidth="1"/>
  </cols>
  <sheetData>
    <row r="1" spans="1:7">
      <c r="A1" s="39" t="s">
        <v>71</v>
      </c>
      <c r="B1" s="40"/>
      <c r="C1" s="41"/>
    </row>
    <row r="2" spans="1:7">
      <c r="A2" s="44" t="s">
        <v>72</v>
      </c>
      <c r="B2" s="44"/>
      <c r="C2" s="41"/>
      <c r="G2" s="45" t="s">
        <v>73</v>
      </c>
    </row>
    <row r="3" spans="1:7">
      <c r="A3" s="44" t="s">
        <v>74</v>
      </c>
      <c r="B3" s="44"/>
      <c r="C3" s="41"/>
      <c r="D3" s="46"/>
    </row>
    <row r="4" spans="1:7">
      <c r="A4" s="44" t="s">
        <v>75</v>
      </c>
      <c r="B4" s="44"/>
      <c r="C4" s="41"/>
    </row>
    <row r="5" spans="1:7">
      <c r="A5" s="44" t="s">
        <v>76</v>
      </c>
      <c r="B5" s="44"/>
      <c r="C5" s="41"/>
    </row>
    <row r="6" spans="1:7">
      <c r="A6" s="46"/>
    </row>
    <row r="7" spans="1:7" ht="15.75">
      <c r="A7" s="47"/>
      <c r="B7" s="14"/>
      <c r="C7" s="14"/>
      <c r="D7" s="14"/>
      <c r="E7" s="14"/>
      <c r="F7" s="14"/>
      <c r="G7" s="48"/>
    </row>
    <row r="8" spans="1:7">
      <c r="A8" s="49" t="s">
        <v>77</v>
      </c>
      <c r="B8" s="49"/>
      <c r="C8" s="49"/>
      <c r="D8" s="50"/>
      <c r="E8" s="50"/>
      <c r="F8" s="51"/>
      <c r="G8" s="52"/>
    </row>
    <row r="9" spans="1:7">
      <c r="A9" s="49"/>
      <c r="B9" s="49"/>
      <c r="C9" s="49"/>
      <c r="D9" s="50"/>
      <c r="E9" s="50"/>
      <c r="F9" s="51"/>
      <c r="G9" s="52"/>
    </row>
    <row r="10" spans="1:7">
      <c r="A10" s="53" t="s">
        <v>78</v>
      </c>
      <c r="B10" s="53"/>
      <c r="C10" s="53"/>
      <c r="D10" s="50"/>
      <c r="E10" s="45" t="s">
        <v>79</v>
      </c>
      <c r="F10" s="51"/>
      <c r="G10" s="52"/>
    </row>
    <row r="11" spans="1:7">
      <c r="A11" s="53"/>
      <c r="B11" s="53"/>
      <c r="C11" s="53"/>
      <c r="D11" s="53"/>
      <c r="E11" s="53"/>
      <c r="F11" s="54"/>
      <c r="G11" s="52"/>
    </row>
    <row r="12" spans="1:7">
      <c r="A12" s="53" t="s">
        <v>80</v>
      </c>
      <c r="B12" s="53"/>
      <c r="C12" s="50"/>
      <c r="D12" s="50"/>
      <c r="E12" s="55"/>
      <c r="F12" s="56"/>
      <c r="G12" s="57"/>
    </row>
    <row r="13" spans="1:7">
      <c r="A13" s="53" t="s">
        <v>81</v>
      </c>
      <c r="B13" s="53"/>
      <c r="C13" s="50"/>
      <c r="D13" s="50"/>
      <c r="E13" s="58"/>
      <c r="F13" s="59"/>
      <c r="G13" s="60"/>
    </row>
    <row r="14" spans="1:7">
      <c r="A14" s="53" t="s">
        <v>82</v>
      </c>
      <c r="B14" s="53"/>
      <c r="C14" s="50"/>
      <c r="D14" s="50"/>
      <c r="E14" s="55"/>
      <c r="F14" s="56"/>
      <c r="G14" s="57"/>
    </row>
    <row r="15" spans="1:7">
      <c r="A15" s="53" t="s">
        <v>83</v>
      </c>
      <c r="B15" s="53"/>
      <c r="C15" s="50"/>
      <c r="D15" s="50"/>
      <c r="E15" s="55"/>
      <c r="F15" s="56"/>
      <c r="G15" s="57"/>
    </row>
    <row r="16" spans="1:7">
      <c r="A16" s="53" t="s">
        <v>84</v>
      </c>
      <c r="B16" s="53"/>
      <c r="C16" s="50"/>
      <c r="D16" s="50"/>
      <c r="E16" s="61"/>
      <c r="F16" s="62"/>
      <c r="G16" s="63"/>
    </row>
    <row r="17" spans="1:7">
      <c r="A17" s="53" t="s">
        <v>85</v>
      </c>
      <c r="B17" s="53"/>
      <c r="C17" s="50"/>
      <c r="D17" s="50"/>
      <c r="E17" s="64"/>
      <c r="F17" s="65"/>
      <c r="G17" s="66"/>
    </row>
    <row r="18" spans="1:7">
      <c r="A18" s="53" t="s">
        <v>86</v>
      </c>
      <c r="B18" s="53"/>
      <c r="C18" s="50"/>
      <c r="D18" s="50"/>
      <c r="E18" s="67"/>
      <c r="F18" s="68"/>
      <c r="G18" s="69"/>
    </row>
    <row r="19" spans="1:7">
      <c r="A19" s="53" t="s">
        <v>87</v>
      </c>
      <c r="B19" s="53"/>
      <c r="C19" s="50"/>
      <c r="D19" s="50"/>
      <c r="E19" s="70"/>
      <c r="F19" s="71"/>
      <c r="G19" s="69"/>
    </row>
    <row r="20" spans="1:7">
      <c r="A20" s="53" t="s">
        <v>88</v>
      </c>
      <c r="B20" s="53"/>
      <c r="C20" s="50"/>
      <c r="D20" s="50"/>
      <c r="E20" s="72"/>
      <c r="F20" s="73"/>
      <c r="G20" s="74"/>
    </row>
    <row r="21" spans="1:7">
      <c r="A21" s="53" t="s">
        <v>89</v>
      </c>
      <c r="B21" s="53"/>
      <c r="C21" s="50"/>
      <c r="D21" s="50"/>
      <c r="E21" s="75"/>
      <c r="F21" s="76"/>
      <c r="G21" s="74"/>
    </row>
    <row r="22" spans="1:7">
      <c r="A22" s="50"/>
      <c r="B22" s="50"/>
      <c r="C22" s="50"/>
      <c r="D22" s="50"/>
      <c r="E22" s="50"/>
      <c r="F22" s="51"/>
      <c r="G22" s="50"/>
    </row>
    <row r="23" spans="1:7">
      <c r="A23" s="53" t="s">
        <v>90</v>
      </c>
      <c r="B23" s="53"/>
      <c r="C23" s="50"/>
      <c r="D23" s="50"/>
      <c r="E23" s="50"/>
      <c r="F23" s="51"/>
      <c r="G23" s="50"/>
    </row>
    <row r="24" spans="1:7">
      <c r="A24" s="50"/>
      <c r="B24" s="50"/>
      <c r="C24" s="50"/>
      <c r="D24" s="50"/>
      <c r="E24" s="50"/>
      <c r="F24" s="51"/>
      <c r="G24" s="50"/>
    </row>
    <row r="25" spans="1:7">
      <c r="A25" s="77" t="s">
        <v>91</v>
      </c>
      <c r="B25" s="77"/>
      <c r="C25" s="50"/>
      <c r="D25" s="50"/>
      <c r="E25" s="78" t="s">
        <v>92</v>
      </c>
      <c r="F25" s="79"/>
      <c r="G25" s="80"/>
    </row>
    <row r="26" spans="1:7">
      <c r="A26" s="50"/>
      <c r="B26" s="50"/>
      <c r="C26" s="50"/>
      <c r="D26" s="50"/>
      <c r="E26" s="81"/>
      <c r="F26" s="82"/>
      <c r="G26" s="81"/>
    </row>
    <row r="27" spans="1:7">
      <c r="A27" s="53" t="s">
        <v>93</v>
      </c>
      <c r="B27" s="53"/>
      <c r="C27" s="83"/>
      <c r="D27" s="83"/>
      <c r="E27" s="84"/>
      <c r="F27" s="85"/>
      <c r="G27" s="86"/>
    </row>
    <row r="28" spans="1:7">
      <c r="A28" s="53"/>
      <c r="B28" s="53"/>
      <c r="C28" s="83"/>
      <c r="D28" s="83"/>
      <c r="E28" s="50"/>
      <c r="F28" s="51"/>
      <c r="G28" s="50"/>
    </row>
    <row r="29" spans="1:7">
      <c r="A29" s="53" t="s">
        <v>94</v>
      </c>
      <c r="B29" s="53"/>
      <c r="C29" s="83"/>
      <c r="D29" s="83"/>
      <c r="E29" s="84"/>
      <c r="F29" s="87"/>
      <c r="G29" s="86"/>
    </row>
    <row r="30" spans="1:7">
      <c r="A30" s="50"/>
      <c r="B30" s="50"/>
      <c r="C30" s="50"/>
      <c r="D30" s="50"/>
      <c r="E30" s="50"/>
      <c r="F30" s="51"/>
      <c r="G30" s="50"/>
    </row>
    <row r="31" spans="1:7">
      <c r="A31" s="88" t="s">
        <v>95</v>
      </c>
      <c r="B31" s="53"/>
      <c r="C31" s="50"/>
      <c r="D31" s="50"/>
      <c r="E31" s="50"/>
      <c r="F31" s="51"/>
      <c r="G31" s="50"/>
    </row>
    <row r="32" spans="1:7">
      <c r="A32" s="53" t="s">
        <v>96</v>
      </c>
      <c r="B32" s="53"/>
      <c r="C32" s="50"/>
      <c r="D32" s="50"/>
      <c r="E32" s="50"/>
      <c r="F32" s="51"/>
      <c r="G32" s="50"/>
    </row>
    <row r="33" spans="1:7">
      <c r="A33" s="89" t="s">
        <v>97</v>
      </c>
      <c r="B33" s="14"/>
      <c r="C33" s="14"/>
      <c r="D33" s="14"/>
      <c r="E33" s="14"/>
      <c r="F33" s="14"/>
      <c r="G33" s="48"/>
    </row>
    <row r="34" spans="1:7">
      <c r="A34" s="90"/>
      <c r="B34" s="90"/>
      <c r="C34" s="90"/>
      <c r="D34" s="90"/>
      <c r="E34" s="91"/>
      <c r="F34" s="92"/>
      <c r="G34" s="91"/>
    </row>
    <row r="35" spans="1:7">
      <c r="A35" s="93" t="s">
        <v>98</v>
      </c>
      <c r="B35" s="94"/>
      <c r="C35" s="93"/>
      <c r="D35" s="93"/>
      <c r="E35" s="95"/>
      <c r="F35" s="96"/>
      <c r="G35" s="97"/>
    </row>
    <row r="36" spans="1:7">
      <c r="A36" s="98" t="s">
        <v>99</v>
      </c>
      <c r="B36" s="94"/>
      <c r="C36" s="94"/>
      <c r="D36" s="94"/>
      <c r="E36" s="94"/>
      <c r="F36" s="99"/>
      <c r="G36" s="97"/>
    </row>
    <row r="37" spans="1:7">
      <c r="A37" s="94"/>
      <c r="B37" s="93"/>
      <c r="C37" s="94"/>
      <c r="D37" s="94"/>
      <c r="E37" s="93"/>
      <c r="F37" s="96"/>
      <c r="G37" s="100"/>
    </row>
    <row r="38" spans="1:7">
      <c r="A38" s="94"/>
      <c r="B38" s="93"/>
      <c r="C38" s="94"/>
      <c r="D38" s="94"/>
      <c r="E38" s="93"/>
      <c r="F38" s="96"/>
      <c r="G38" s="101"/>
    </row>
    <row r="39" spans="1:7">
      <c r="A39" s="94"/>
      <c r="B39" s="93"/>
      <c r="C39" s="94"/>
      <c r="D39" s="94"/>
      <c r="E39" s="93"/>
      <c r="F39" s="96"/>
      <c r="G39" s="101"/>
    </row>
    <row r="40" spans="1:7">
      <c r="A40" s="102" t="s">
        <v>100</v>
      </c>
      <c r="B40" s="100"/>
      <c r="C40" s="100"/>
      <c r="D40" s="100"/>
      <c r="E40" s="101"/>
      <c r="F40" s="103"/>
      <c r="G40" s="101"/>
    </row>
    <row r="41" spans="1:7">
      <c r="A41" s="101" t="s">
        <v>101</v>
      </c>
      <c r="B41" s="100"/>
      <c r="C41" s="100"/>
      <c r="D41" s="100"/>
      <c r="E41" s="101"/>
      <c r="F41" s="103"/>
      <c r="G41" s="101"/>
    </row>
    <row r="42" spans="1:7">
      <c r="A42" s="101" t="s">
        <v>102</v>
      </c>
      <c r="B42" s="100"/>
      <c r="C42" s="100"/>
      <c r="D42" s="100"/>
      <c r="E42" s="101"/>
      <c r="F42" s="103"/>
      <c r="G42" s="101"/>
    </row>
    <row r="43" spans="1:7">
      <c r="A43" s="100" t="s">
        <v>103</v>
      </c>
      <c r="B43" s="100"/>
      <c r="C43" s="100"/>
      <c r="D43" s="100"/>
      <c r="E43" s="101"/>
      <c r="F43" s="103"/>
      <c r="G43" s="101"/>
    </row>
    <row r="44" spans="1:7">
      <c r="A44" s="100" t="s">
        <v>104</v>
      </c>
      <c r="B44" s="100"/>
      <c r="C44" s="100"/>
      <c r="D44" s="100"/>
      <c r="E44" s="101"/>
      <c r="F44" s="103"/>
      <c r="G44" s="101"/>
    </row>
    <row r="45" spans="1:7">
      <c r="A45" s="100" t="s">
        <v>105</v>
      </c>
      <c r="B45" s="100"/>
      <c r="C45" s="100"/>
      <c r="D45" s="100"/>
      <c r="E45" s="101"/>
      <c r="F45" s="103"/>
      <c r="G45" s="101"/>
    </row>
    <row r="46" spans="1:7">
      <c r="A46" s="101" t="s">
        <v>110</v>
      </c>
      <c r="B46" s="101"/>
      <c r="C46" s="100"/>
      <c r="D46" s="100"/>
      <c r="E46" s="101"/>
      <c r="F46" s="103"/>
      <c r="G46" s="101"/>
    </row>
    <row r="47" spans="1:7">
      <c r="A47" s="101" t="s">
        <v>106</v>
      </c>
      <c r="B47" s="101"/>
      <c r="C47" s="100"/>
      <c r="D47" s="100"/>
      <c r="E47" s="101"/>
      <c r="F47" s="103"/>
      <c r="G47" s="101"/>
    </row>
    <row r="48" spans="1:7">
      <c r="A48" s="101" t="s">
        <v>107</v>
      </c>
      <c r="B48" s="101"/>
      <c r="C48" s="100"/>
      <c r="D48" s="100"/>
      <c r="E48" s="101"/>
      <c r="F48" s="103"/>
      <c r="G48" s="101"/>
    </row>
    <row r="49" spans="1:7">
      <c r="A49" s="101"/>
      <c r="B49" s="101"/>
      <c r="C49" s="100"/>
      <c r="D49" s="100"/>
      <c r="E49" s="101"/>
      <c r="F49" s="103"/>
      <c r="G49" s="101"/>
    </row>
    <row r="50" spans="1:7">
      <c r="A50" s="101"/>
      <c r="B50" s="101"/>
      <c r="C50" s="100"/>
      <c r="D50" s="100"/>
      <c r="E50" s="101"/>
      <c r="F50" s="103"/>
      <c r="G50" s="101"/>
    </row>
    <row r="51" spans="1:7">
      <c r="A51" s="101"/>
      <c r="B51" s="101"/>
      <c r="C51" s="100"/>
      <c r="D51" s="100"/>
      <c r="E51" s="101"/>
      <c r="F51" s="103"/>
      <c r="G51" s="101"/>
    </row>
    <row r="52" spans="1:7">
      <c r="A52" s="101"/>
      <c r="B52" s="101"/>
      <c r="C52" s="100"/>
      <c r="D52" s="100"/>
      <c r="E52" s="101"/>
      <c r="F52" s="103"/>
      <c r="G52" s="101"/>
    </row>
    <row r="53" spans="1:7">
      <c r="A53" s="50" t="s">
        <v>108</v>
      </c>
      <c r="B53" s="50"/>
      <c r="C53" s="50"/>
      <c r="D53" s="50"/>
      <c r="E53" s="50"/>
      <c r="F53" s="51"/>
      <c r="G53" s="50" t="s">
        <v>109</v>
      </c>
    </row>
    <row r="54" spans="1:7">
      <c r="A54" s="50"/>
      <c r="B54" s="50"/>
      <c r="C54" s="50"/>
      <c r="D54" s="50"/>
      <c r="E54" s="50"/>
      <c r="F54" s="51"/>
      <c r="G54" s="50"/>
    </row>
    <row r="55" spans="1:7">
      <c r="A55" s="50"/>
      <c r="B55" s="50"/>
      <c r="C55" s="50"/>
      <c r="D55" s="50"/>
      <c r="E55" s="50"/>
      <c r="F55" s="51"/>
      <c r="G55" s="50"/>
    </row>
    <row r="62" spans="1:7">
      <c r="A62" s="104"/>
      <c r="B62" s="104"/>
      <c r="C62" s="104"/>
      <c r="D62" s="104"/>
      <c r="E62" s="104"/>
      <c r="F62" s="105"/>
      <c r="G62" s="104"/>
    </row>
  </sheetData>
  <mergeCells count="5">
    <mergeCell ref="E12:G12"/>
    <mergeCell ref="E14:G14"/>
    <mergeCell ref="E15:G15"/>
    <mergeCell ref="E20:F20"/>
    <mergeCell ref="E25:G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69"/>
  <sheetViews>
    <sheetView tabSelected="1" view="pageBreakPreview" zoomScale="85" zoomScaleNormal="100" zoomScaleSheetLayoutView="85" zoomScalePageLayoutView="70" workbookViewId="0">
      <pane ySplit="2" topLeftCell="A3" activePane="bottomLeft" state="frozen"/>
      <selection pane="bottomLeft" activeCell="E7" sqref="E7"/>
    </sheetView>
  </sheetViews>
  <sheetFormatPr defaultRowHeight="12.75" outlineLevelRow="1"/>
  <cols>
    <col min="1" max="1" width="2.28515625" style="12" bestFit="1" customWidth="1"/>
    <col min="2" max="2" width="10.140625" style="12" customWidth="1"/>
    <col min="3" max="3" width="9.140625" style="24"/>
    <col min="4" max="4" width="9.140625" style="2"/>
    <col min="5" max="5" width="51.42578125" style="3" customWidth="1"/>
    <col min="6" max="6" width="9.140625" style="15" customWidth="1"/>
    <col min="7" max="7" width="9.7109375" style="18" customWidth="1"/>
    <col min="8" max="8" width="15" style="21" bestFit="1" customWidth="1"/>
    <col min="9" max="9" width="19.140625" style="21" customWidth="1"/>
    <col min="10" max="10" width="25.5703125" style="2" customWidth="1"/>
    <col min="11" max="16384" width="9.140625" style="1"/>
  </cols>
  <sheetData>
    <row r="1" spans="1:10">
      <c r="A1" s="12" t="s">
        <v>61</v>
      </c>
    </row>
    <row r="2" spans="1:10" ht="30">
      <c r="A2" s="12" t="s">
        <v>61</v>
      </c>
      <c r="B2" s="28" t="s">
        <v>0</v>
      </c>
      <c r="C2" s="28" t="s">
        <v>1</v>
      </c>
      <c r="D2" s="28" t="s">
        <v>8</v>
      </c>
      <c r="E2" s="28" t="s">
        <v>2</v>
      </c>
      <c r="F2" s="28" t="s">
        <v>3</v>
      </c>
      <c r="G2" s="29" t="s">
        <v>4</v>
      </c>
      <c r="H2" s="29" t="s">
        <v>5</v>
      </c>
      <c r="I2" s="29" t="s">
        <v>6</v>
      </c>
      <c r="J2" s="30" t="s">
        <v>60</v>
      </c>
    </row>
    <row r="3" spans="1:10" ht="36">
      <c r="A3" s="12" t="s">
        <v>61</v>
      </c>
      <c r="C3" s="33"/>
      <c r="D3" s="34"/>
      <c r="E3" s="35" t="s">
        <v>9</v>
      </c>
      <c r="F3" s="36"/>
      <c r="G3" s="37"/>
      <c r="H3" s="38"/>
      <c r="I3" s="38"/>
    </row>
    <row r="4" spans="1:10">
      <c r="A4" s="12" t="s">
        <v>62</v>
      </c>
    </row>
    <row r="5" spans="1:10">
      <c r="A5" s="12" t="s">
        <v>61</v>
      </c>
      <c r="B5" s="13" t="s">
        <v>59</v>
      </c>
      <c r="C5" s="25" t="s">
        <v>10</v>
      </c>
      <c r="D5" s="4"/>
      <c r="E5" s="5" t="s">
        <v>11</v>
      </c>
      <c r="F5" s="17"/>
      <c r="G5" s="19"/>
      <c r="H5" s="22"/>
      <c r="I5" s="23"/>
    </row>
    <row r="6" spans="1:10" ht="12.75" customHeight="1" outlineLevel="1">
      <c r="A6" s="12" t="s">
        <v>61</v>
      </c>
      <c r="B6" s="13" t="s">
        <v>59</v>
      </c>
      <c r="C6" s="8"/>
      <c r="D6" s="6"/>
      <c r="E6" s="7"/>
      <c r="F6" s="8"/>
      <c r="G6" s="20"/>
      <c r="H6" s="10"/>
      <c r="I6" s="10"/>
      <c r="J6" s="1"/>
    </row>
    <row r="7" spans="1:10" ht="267.75" customHeight="1" outlineLevel="1">
      <c r="A7" s="12" t="s">
        <v>61</v>
      </c>
      <c r="B7" s="13" t="s">
        <v>59</v>
      </c>
      <c r="C7" s="26" t="s">
        <v>13</v>
      </c>
      <c r="D7" s="9" t="s">
        <v>64</v>
      </c>
      <c r="E7" s="11" t="s">
        <v>14</v>
      </c>
      <c r="F7" s="8"/>
      <c r="G7" s="20"/>
      <c r="H7" s="10"/>
      <c r="I7" s="10"/>
      <c r="J7" s="1"/>
    </row>
    <row r="8" spans="1:10" ht="306" customHeight="1" outlineLevel="1">
      <c r="A8" s="12" t="s">
        <v>61</v>
      </c>
      <c r="B8" s="13" t="s">
        <v>59</v>
      </c>
      <c r="C8" s="26"/>
      <c r="D8" s="9" t="s">
        <v>64</v>
      </c>
      <c r="E8" s="11" t="s">
        <v>15</v>
      </c>
      <c r="F8" s="8"/>
      <c r="G8" s="20"/>
      <c r="H8" s="10"/>
      <c r="I8" s="10"/>
      <c r="J8" s="1"/>
    </row>
    <row r="9" spans="1:10" ht="357" customHeight="1" outlineLevel="1">
      <c r="A9" s="12" t="s">
        <v>61</v>
      </c>
      <c r="B9" s="13" t="s">
        <v>59</v>
      </c>
      <c r="C9" s="26"/>
      <c r="D9" s="9" t="s">
        <v>64</v>
      </c>
      <c r="E9" s="11" t="s">
        <v>16</v>
      </c>
      <c r="F9" s="8"/>
      <c r="G9" s="20"/>
      <c r="H9" s="10"/>
      <c r="I9" s="10"/>
      <c r="J9" s="1"/>
    </row>
    <row r="10" spans="1:10" ht="12.75" customHeight="1" outlineLevel="1">
      <c r="A10" s="12" t="s">
        <v>61</v>
      </c>
      <c r="B10" s="13" t="s">
        <v>59</v>
      </c>
      <c r="C10" s="26"/>
      <c r="D10" s="9" t="s">
        <v>64</v>
      </c>
      <c r="E10" s="11" t="s">
        <v>17</v>
      </c>
      <c r="F10" s="8"/>
      <c r="G10" s="20"/>
      <c r="H10" s="115"/>
      <c r="I10" s="10"/>
      <c r="J10" s="1"/>
    </row>
    <row r="11" spans="1:10" ht="12.75" customHeight="1" outlineLevel="1">
      <c r="A11" s="12" t="s">
        <v>61</v>
      </c>
      <c r="B11" s="13" t="s">
        <v>59</v>
      </c>
      <c r="C11" s="26"/>
      <c r="D11" s="9" t="s">
        <v>64</v>
      </c>
      <c r="E11" s="11" t="s">
        <v>21</v>
      </c>
      <c r="F11" s="8" t="s">
        <v>12</v>
      </c>
      <c r="G11" s="20">
        <v>2</v>
      </c>
      <c r="H11" s="32"/>
      <c r="I11" s="10">
        <f t="shared" ref="I11" si="0">ROUND($G11*H11,2)</f>
        <v>0</v>
      </c>
      <c r="J11" s="1"/>
    </row>
    <row r="12" spans="1:10" ht="12.75" customHeight="1" outlineLevel="1">
      <c r="A12" s="12" t="s">
        <v>61</v>
      </c>
      <c r="B12" s="13" t="s">
        <v>59</v>
      </c>
      <c r="C12" s="26"/>
      <c r="D12" s="9" t="s">
        <v>64</v>
      </c>
      <c r="E12" s="11"/>
      <c r="F12" s="8"/>
      <c r="G12" s="20"/>
      <c r="H12" s="10"/>
      <c r="I12" s="10"/>
      <c r="J12" s="1"/>
    </row>
    <row r="13" spans="1:10" ht="153" customHeight="1" outlineLevel="1">
      <c r="A13" s="12" t="s">
        <v>61</v>
      </c>
      <c r="B13" s="13" t="s">
        <v>59</v>
      </c>
      <c r="C13" s="26" t="s">
        <v>18</v>
      </c>
      <c r="D13" s="9" t="s">
        <v>65</v>
      </c>
      <c r="E13" s="11" t="s">
        <v>19</v>
      </c>
      <c r="F13" s="8"/>
      <c r="G13" s="20"/>
      <c r="H13" s="10"/>
      <c r="I13" s="10"/>
      <c r="J13" s="1"/>
    </row>
    <row r="14" spans="1:10" ht="204" customHeight="1" outlineLevel="1">
      <c r="A14" s="12" t="s">
        <v>61</v>
      </c>
      <c r="B14" s="13" t="s">
        <v>59</v>
      </c>
      <c r="C14" s="26"/>
      <c r="D14" s="9" t="s">
        <v>65</v>
      </c>
      <c r="E14" s="11" t="s">
        <v>20</v>
      </c>
      <c r="F14" s="8"/>
      <c r="G14" s="20"/>
      <c r="H14" s="10"/>
      <c r="I14" s="10"/>
      <c r="J14" s="1"/>
    </row>
    <row r="15" spans="1:10" ht="12.75" customHeight="1" outlineLevel="1">
      <c r="A15" s="12" t="s">
        <v>61</v>
      </c>
      <c r="B15" s="13" t="s">
        <v>59</v>
      </c>
      <c r="C15" s="26"/>
      <c r="D15" s="9" t="s">
        <v>65</v>
      </c>
      <c r="E15" s="11" t="s">
        <v>21</v>
      </c>
      <c r="F15" s="8" t="s">
        <v>7</v>
      </c>
      <c r="G15" s="20">
        <v>36</v>
      </c>
      <c r="H15" s="32"/>
      <c r="I15" s="10">
        <f t="shared" ref="I15" si="1">ROUND($G15*H15,2)</f>
        <v>0</v>
      </c>
      <c r="J15" s="1"/>
    </row>
    <row r="16" spans="1:10" ht="12.75" customHeight="1" outlineLevel="1">
      <c r="A16" s="12" t="s">
        <v>61</v>
      </c>
      <c r="B16" s="13" t="s">
        <v>59</v>
      </c>
      <c r="C16" s="26"/>
      <c r="D16" s="9" t="s">
        <v>65</v>
      </c>
      <c r="E16" s="11"/>
      <c r="F16" s="8"/>
      <c r="G16" s="20"/>
      <c r="H16" s="10"/>
      <c r="I16" s="10"/>
      <c r="J16" s="1"/>
    </row>
    <row r="17" spans="1:10" ht="127.5" customHeight="1" outlineLevel="1">
      <c r="A17" s="12" t="s">
        <v>61</v>
      </c>
      <c r="B17" s="13" t="s">
        <v>59</v>
      </c>
      <c r="C17" s="26" t="s">
        <v>22</v>
      </c>
      <c r="D17" s="9" t="s">
        <v>65</v>
      </c>
      <c r="E17" s="11" t="s">
        <v>23</v>
      </c>
      <c r="F17" s="8"/>
      <c r="G17" s="20"/>
      <c r="H17" s="10"/>
      <c r="I17" s="10"/>
      <c r="J17" s="1"/>
    </row>
    <row r="18" spans="1:10" ht="12.75" customHeight="1" outlineLevel="1">
      <c r="A18" s="12" t="s">
        <v>61</v>
      </c>
      <c r="B18" s="13" t="s">
        <v>59</v>
      </c>
      <c r="C18" s="26"/>
      <c r="D18" s="9" t="s">
        <v>65</v>
      </c>
      <c r="E18" s="11" t="s">
        <v>21</v>
      </c>
      <c r="F18" s="8" t="s">
        <v>7</v>
      </c>
      <c r="G18" s="20">
        <v>6</v>
      </c>
      <c r="H18" s="32"/>
      <c r="I18" s="10">
        <f t="shared" ref="I18" si="2">ROUND($G18*H18,2)</f>
        <v>0</v>
      </c>
      <c r="J18" s="1"/>
    </row>
    <row r="19" spans="1:10" ht="12.75" customHeight="1" outlineLevel="1">
      <c r="A19" s="12" t="s">
        <v>61</v>
      </c>
      <c r="B19" s="13" t="s">
        <v>59</v>
      </c>
      <c r="C19" s="26"/>
      <c r="D19" s="9" t="s">
        <v>66</v>
      </c>
      <c r="E19" s="11"/>
      <c r="F19" s="8"/>
      <c r="G19" s="20"/>
      <c r="H19" s="10"/>
      <c r="I19" s="10"/>
      <c r="J19" s="1"/>
    </row>
    <row r="20" spans="1:10" ht="165.75" customHeight="1" outlineLevel="1">
      <c r="A20" s="12" t="s">
        <v>61</v>
      </c>
      <c r="B20" s="13" t="s">
        <v>59</v>
      </c>
      <c r="C20" s="26" t="s">
        <v>24</v>
      </c>
      <c r="D20" s="9" t="s">
        <v>66</v>
      </c>
      <c r="E20" s="11" t="s">
        <v>25</v>
      </c>
      <c r="F20" s="12"/>
      <c r="G20" s="12"/>
      <c r="H20" s="16"/>
      <c r="I20" s="10"/>
      <c r="J20" s="1"/>
    </row>
    <row r="21" spans="1:10" ht="12.75" customHeight="1" outlineLevel="1">
      <c r="A21" s="12" t="s">
        <v>61</v>
      </c>
      <c r="B21" s="13" t="s">
        <v>59</v>
      </c>
      <c r="C21" s="26"/>
      <c r="D21" s="9" t="s">
        <v>66</v>
      </c>
      <c r="E21" s="11" t="s">
        <v>21</v>
      </c>
      <c r="F21" s="8" t="s">
        <v>7</v>
      </c>
      <c r="G21" s="20">
        <v>1</v>
      </c>
      <c r="H21" s="32"/>
      <c r="I21" s="10">
        <f t="shared" ref="I21" si="3">ROUND($G21*H21,2)</f>
        <v>0</v>
      </c>
      <c r="J21" s="1"/>
    </row>
    <row r="22" spans="1:10" ht="12.75" customHeight="1" outlineLevel="1">
      <c r="A22" s="12" t="s">
        <v>61</v>
      </c>
      <c r="B22" s="13" t="s">
        <v>59</v>
      </c>
      <c r="C22" s="8"/>
      <c r="D22" s="9" t="s">
        <v>66</v>
      </c>
      <c r="E22" s="11"/>
      <c r="F22" s="8"/>
      <c r="G22" s="20"/>
      <c r="H22" s="10"/>
      <c r="I22" s="10"/>
      <c r="J22" s="1"/>
    </row>
    <row r="23" spans="1:10" ht="127.5" customHeight="1" outlineLevel="1">
      <c r="A23" s="12" t="s">
        <v>61</v>
      </c>
      <c r="B23" s="13" t="s">
        <v>59</v>
      </c>
      <c r="C23" s="26" t="s">
        <v>26</v>
      </c>
      <c r="D23" s="9" t="s">
        <v>66</v>
      </c>
      <c r="E23" s="11" t="s">
        <v>27</v>
      </c>
      <c r="F23" s="8"/>
      <c r="G23" s="20"/>
      <c r="H23" s="10"/>
      <c r="I23" s="10"/>
      <c r="J23" s="1"/>
    </row>
    <row r="24" spans="1:10" ht="12.75" customHeight="1" outlineLevel="1">
      <c r="A24" s="12" t="s">
        <v>61</v>
      </c>
      <c r="B24" s="13" t="s">
        <v>59</v>
      </c>
      <c r="C24" s="26"/>
      <c r="D24" s="9" t="s">
        <v>66</v>
      </c>
      <c r="E24" s="11" t="s">
        <v>28</v>
      </c>
      <c r="F24" s="8"/>
      <c r="G24" s="20"/>
      <c r="H24" s="10"/>
      <c r="I24" s="10"/>
      <c r="J24" s="1"/>
    </row>
    <row r="25" spans="1:10" ht="12.75" customHeight="1" outlineLevel="1">
      <c r="A25" s="12" t="s">
        <v>61</v>
      </c>
      <c r="B25" s="13" t="s">
        <v>59</v>
      </c>
      <c r="C25" s="8"/>
      <c r="D25" s="9" t="s">
        <v>66</v>
      </c>
      <c r="E25" s="11" t="s">
        <v>21</v>
      </c>
      <c r="F25" s="8" t="s">
        <v>7</v>
      </c>
      <c r="G25" s="20">
        <v>1</v>
      </c>
      <c r="H25" s="32"/>
      <c r="I25" s="10">
        <f t="shared" ref="I25" si="4">ROUND($G25*H25,2)</f>
        <v>0</v>
      </c>
      <c r="J25" s="1"/>
    </row>
    <row r="26" spans="1:10" ht="12.75" customHeight="1" outlineLevel="1">
      <c r="A26" s="12" t="s">
        <v>61</v>
      </c>
      <c r="B26" s="13" t="s">
        <v>59</v>
      </c>
      <c r="C26" s="12"/>
      <c r="D26" s="9" t="s">
        <v>66</v>
      </c>
      <c r="E26" s="11"/>
      <c r="F26" s="8"/>
      <c r="G26" s="20"/>
      <c r="H26" s="10"/>
      <c r="I26" s="10"/>
      <c r="J26" s="1"/>
    </row>
    <row r="27" spans="1:10" ht="127.5" customHeight="1" outlineLevel="1">
      <c r="A27" s="12" t="s">
        <v>61</v>
      </c>
      <c r="B27" s="13" t="s">
        <v>59</v>
      </c>
      <c r="C27" s="26" t="s">
        <v>29</v>
      </c>
      <c r="D27" s="9" t="s">
        <v>66</v>
      </c>
      <c r="E27" s="11" t="s">
        <v>30</v>
      </c>
      <c r="F27" s="8"/>
      <c r="G27" s="20"/>
      <c r="H27" s="10"/>
      <c r="I27" s="10"/>
      <c r="J27" s="1"/>
    </row>
    <row r="28" spans="1:10" ht="12.75" customHeight="1" outlineLevel="1">
      <c r="A28" s="12" t="s">
        <v>61</v>
      </c>
      <c r="B28" s="13" t="s">
        <v>59</v>
      </c>
      <c r="C28" s="26"/>
      <c r="D28" s="9" t="s">
        <v>66</v>
      </c>
      <c r="E28" s="11" t="s">
        <v>31</v>
      </c>
      <c r="F28" s="8"/>
      <c r="G28" s="20"/>
      <c r="H28" s="10"/>
      <c r="I28" s="10"/>
      <c r="J28" s="1"/>
    </row>
    <row r="29" spans="1:10" ht="12.75" customHeight="1" outlineLevel="1">
      <c r="A29" s="12" t="s">
        <v>61</v>
      </c>
      <c r="B29" s="13" t="s">
        <v>59</v>
      </c>
      <c r="C29" s="26"/>
      <c r="D29" s="9" t="s">
        <v>66</v>
      </c>
      <c r="E29" s="11" t="s">
        <v>21</v>
      </c>
      <c r="F29" s="8" t="s">
        <v>7</v>
      </c>
      <c r="G29" s="20">
        <v>1</v>
      </c>
      <c r="H29" s="32"/>
      <c r="I29" s="10">
        <f t="shared" ref="I29" si="5">ROUND($G29*H29,2)</f>
        <v>0</v>
      </c>
      <c r="J29" s="1"/>
    </row>
    <row r="30" spans="1:10" ht="12.75" customHeight="1" outlineLevel="1">
      <c r="A30" s="12" t="s">
        <v>61</v>
      </c>
      <c r="B30" s="13" t="s">
        <v>59</v>
      </c>
      <c r="C30" s="26"/>
      <c r="D30" s="9" t="s">
        <v>67</v>
      </c>
      <c r="E30" s="11"/>
      <c r="F30" s="8"/>
      <c r="G30" s="20"/>
      <c r="H30" s="10"/>
      <c r="I30" s="10"/>
      <c r="J30" s="1"/>
    </row>
    <row r="31" spans="1:10" ht="191.25" customHeight="1" outlineLevel="1">
      <c r="A31" s="12" t="s">
        <v>61</v>
      </c>
      <c r="B31" s="13" t="s">
        <v>59</v>
      </c>
      <c r="C31" s="26" t="s">
        <v>32</v>
      </c>
      <c r="D31" s="9" t="s">
        <v>67</v>
      </c>
      <c r="E31" s="11" t="s">
        <v>33</v>
      </c>
      <c r="F31" s="8"/>
      <c r="G31" s="20"/>
      <c r="H31" s="10"/>
      <c r="I31" s="10"/>
      <c r="J31" s="1"/>
    </row>
    <row r="32" spans="1:10" ht="25.5" customHeight="1" outlineLevel="1">
      <c r="A32" s="12" t="s">
        <v>61</v>
      </c>
      <c r="B32" s="13" t="s">
        <v>59</v>
      </c>
      <c r="C32" s="26"/>
      <c r="D32" s="9" t="s">
        <v>67</v>
      </c>
      <c r="E32" s="11" t="s">
        <v>34</v>
      </c>
      <c r="F32" s="12"/>
      <c r="G32" s="12"/>
      <c r="H32" s="16"/>
      <c r="I32" s="10"/>
      <c r="J32" s="1"/>
    </row>
    <row r="33" spans="1:10" ht="12.75" customHeight="1" outlineLevel="1">
      <c r="A33" s="12" t="s">
        <v>61</v>
      </c>
      <c r="B33" s="13" t="s">
        <v>59</v>
      </c>
      <c r="C33" s="26"/>
      <c r="D33" s="9" t="s">
        <v>67</v>
      </c>
      <c r="E33" s="11" t="s">
        <v>21</v>
      </c>
      <c r="F33" s="8" t="s">
        <v>7</v>
      </c>
      <c r="G33" s="20">
        <v>1</v>
      </c>
      <c r="H33" s="32"/>
      <c r="I33" s="10">
        <f t="shared" ref="I33" si="6">ROUND($G33*H33,2)</f>
        <v>0</v>
      </c>
      <c r="J33" s="1"/>
    </row>
    <row r="34" spans="1:10" ht="12.75" customHeight="1" outlineLevel="1">
      <c r="A34" s="12" t="s">
        <v>61</v>
      </c>
      <c r="B34" s="13" t="s">
        <v>59</v>
      </c>
      <c r="C34" s="26"/>
      <c r="D34" s="9" t="s">
        <v>66</v>
      </c>
      <c r="E34" s="11"/>
      <c r="F34" s="8"/>
      <c r="G34" s="20"/>
      <c r="H34" s="10"/>
      <c r="I34" s="10"/>
      <c r="J34" s="1"/>
    </row>
    <row r="35" spans="1:10" ht="140.25" customHeight="1" outlineLevel="1">
      <c r="A35" s="12" t="s">
        <v>61</v>
      </c>
      <c r="B35" s="13" t="s">
        <v>59</v>
      </c>
      <c r="C35" s="26" t="s">
        <v>35</v>
      </c>
      <c r="D35" s="9" t="s">
        <v>66</v>
      </c>
      <c r="E35" s="11" t="s">
        <v>36</v>
      </c>
      <c r="F35" s="8"/>
      <c r="G35" s="20"/>
      <c r="H35" s="10"/>
      <c r="I35" s="10"/>
      <c r="J35" s="1"/>
    </row>
    <row r="36" spans="1:10" ht="12.75" customHeight="1" outlineLevel="1">
      <c r="A36" s="12" t="s">
        <v>61</v>
      </c>
      <c r="B36" s="13" t="s">
        <v>59</v>
      </c>
      <c r="C36" s="26"/>
      <c r="D36" s="9" t="s">
        <v>66</v>
      </c>
      <c r="E36" s="11" t="s">
        <v>37</v>
      </c>
      <c r="F36" s="8"/>
      <c r="G36" s="20"/>
      <c r="H36" s="10"/>
      <c r="I36" s="10"/>
      <c r="J36" s="1"/>
    </row>
    <row r="37" spans="1:10" ht="12.75" customHeight="1" outlineLevel="1">
      <c r="A37" s="12" t="s">
        <v>61</v>
      </c>
      <c r="B37" s="13" t="s">
        <v>59</v>
      </c>
      <c r="C37" s="26"/>
      <c r="D37" s="9" t="s">
        <v>66</v>
      </c>
      <c r="E37" s="11" t="s">
        <v>21</v>
      </c>
      <c r="F37" s="8" t="s">
        <v>7</v>
      </c>
      <c r="G37" s="20">
        <v>1</v>
      </c>
      <c r="H37" s="32"/>
      <c r="I37" s="10">
        <f t="shared" ref="I37" si="7">ROUND($G37*H37,2)</f>
        <v>0</v>
      </c>
      <c r="J37" s="1"/>
    </row>
    <row r="38" spans="1:10" ht="12.75" customHeight="1" outlineLevel="1">
      <c r="A38" s="12" t="s">
        <v>61</v>
      </c>
      <c r="B38" s="13" t="s">
        <v>59</v>
      </c>
      <c r="C38" s="26"/>
      <c r="D38" s="9" t="s">
        <v>68</v>
      </c>
      <c r="E38" s="11"/>
      <c r="F38" s="8"/>
      <c r="G38" s="20"/>
      <c r="H38" s="10"/>
      <c r="I38" s="10"/>
      <c r="J38" s="1"/>
    </row>
    <row r="39" spans="1:10" ht="51" customHeight="1" outlineLevel="1">
      <c r="A39" s="12" t="s">
        <v>61</v>
      </c>
      <c r="B39" s="13" t="s">
        <v>59</v>
      </c>
      <c r="C39" s="26" t="s">
        <v>38</v>
      </c>
      <c r="D39" s="9" t="s">
        <v>68</v>
      </c>
      <c r="E39" s="11" t="s">
        <v>39</v>
      </c>
      <c r="F39" s="8"/>
      <c r="G39" s="20"/>
      <c r="H39" s="10"/>
      <c r="I39" s="10"/>
      <c r="J39" s="1"/>
    </row>
    <row r="40" spans="1:10" ht="280.5" customHeight="1" outlineLevel="1">
      <c r="A40" s="12" t="s">
        <v>61</v>
      </c>
      <c r="B40" s="13" t="s">
        <v>59</v>
      </c>
      <c r="C40" s="26"/>
      <c r="D40" s="9" t="s">
        <v>68</v>
      </c>
      <c r="E40" s="11" t="s">
        <v>40</v>
      </c>
      <c r="F40" s="8"/>
      <c r="G40" s="20"/>
      <c r="H40" s="10"/>
      <c r="I40" s="10"/>
      <c r="J40" s="1"/>
    </row>
    <row r="41" spans="1:10" ht="12.75" customHeight="1" outlineLevel="1">
      <c r="A41" s="12" t="s">
        <v>61</v>
      </c>
      <c r="B41" s="13" t="s">
        <v>59</v>
      </c>
      <c r="C41" s="26"/>
      <c r="D41" s="9" t="s">
        <v>68</v>
      </c>
      <c r="E41" s="11" t="s">
        <v>41</v>
      </c>
      <c r="F41" s="8"/>
      <c r="G41" s="20"/>
      <c r="H41" s="10"/>
      <c r="I41" s="10"/>
      <c r="J41" s="1"/>
    </row>
    <row r="42" spans="1:10" ht="12.75" customHeight="1" outlineLevel="1">
      <c r="A42" s="12" t="s">
        <v>61</v>
      </c>
      <c r="B42" s="13" t="s">
        <v>59</v>
      </c>
      <c r="C42" s="26"/>
      <c r="D42" s="9" t="s">
        <v>68</v>
      </c>
      <c r="E42" s="11" t="s">
        <v>21</v>
      </c>
      <c r="F42" s="8" t="s">
        <v>7</v>
      </c>
      <c r="G42" s="20">
        <v>1</v>
      </c>
      <c r="H42" s="32"/>
      <c r="I42" s="10">
        <f t="shared" ref="I42" si="8">ROUND($G42*H42,2)</f>
        <v>0</v>
      </c>
      <c r="J42" s="1"/>
    </row>
    <row r="43" spans="1:10" ht="12.75" customHeight="1" outlineLevel="1">
      <c r="A43" s="12" t="s">
        <v>61</v>
      </c>
      <c r="B43" s="13" t="s">
        <v>59</v>
      </c>
      <c r="C43" s="26"/>
      <c r="D43" s="9" t="s">
        <v>68</v>
      </c>
      <c r="E43" s="11"/>
      <c r="F43" s="8"/>
      <c r="G43" s="20"/>
      <c r="H43" s="10"/>
      <c r="I43" s="10"/>
      <c r="J43" s="1"/>
    </row>
    <row r="44" spans="1:10" ht="63.75" customHeight="1" outlineLevel="1">
      <c r="A44" s="12" t="s">
        <v>61</v>
      </c>
      <c r="B44" s="13" t="s">
        <v>59</v>
      </c>
      <c r="C44" s="26" t="s">
        <v>42</v>
      </c>
      <c r="D44" s="9" t="s">
        <v>68</v>
      </c>
      <c r="E44" s="11" t="s">
        <v>43</v>
      </c>
      <c r="F44" s="8"/>
      <c r="G44" s="20"/>
      <c r="H44" s="10"/>
      <c r="I44" s="10"/>
      <c r="J44" s="1"/>
    </row>
    <row r="45" spans="1:10" ht="216.75" customHeight="1" outlineLevel="1">
      <c r="A45" s="12" t="s">
        <v>61</v>
      </c>
      <c r="B45" s="13" t="s">
        <v>59</v>
      </c>
      <c r="C45" s="26"/>
      <c r="D45" s="9" t="s">
        <v>68</v>
      </c>
      <c r="E45" s="11" t="s">
        <v>44</v>
      </c>
      <c r="F45" s="8"/>
      <c r="G45" s="20"/>
      <c r="H45" s="10"/>
      <c r="I45" s="10"/>
      <c r="J45" s="1"/>
    </row>
    <row r="46" spans="1:10" ht="12.75" customHeight="1" outlineLevel="1">
      <c r="A46" s="12" t="s">
        <v>61</v>
      </c>
      <c r="B46" s="13" t="s">
        <v>59</v>
      </c>
      <c r="C46" s="26"/>
      <c r="D46" s="9" t="s">
        <v>68</v>
      </c>
      <c r="E46" s="11" t="s">
        <v>45</v>
      </c>
      <c r="F46" s="8"/>
      <c r="G46" s="20"/>
      <c r="H46" s="10"/>
      <c r="I46" s="10"/>
      <c r="J46" s="1"/>
    </row>
    <row r="47" spans="1:10" ht="12.75" customHeight="1" outlineLevel="1">
      <c r="A47" s="12" t="s">
        <v>61</v>
      </c>
      <c r="B47" s="13" t="s">
        <v>59</v>
      </c>
      <c r="C47" s="26"/>
      <c r="D47" s="9" t="s">
        <v>68</v>
      </c>
      <c r="E47" s="11" t="s">
        <v>21</v>
      </c>
      <c r="F47" s="8" t="s">
        <v>7</v>
      </c>
      <c r="G47" s="20">
        <v>1</v>
      </c>
      <c r="H47" s="32"/>
      <c r="I47" s="10">
        <f t="shared" ref="I47" si="9">ROUND($G47*H47,2)</f>
        <v>0</v>
      </c>
      <c r="J47" s="1"/>
    </row>
    <row r="48" spans="1:10" ht="12.75" customHeight="1" outlineLevel="1">
      <c r="A48" s="12" t="s">
        <v>61</v>
      </c>
      <c r="B48" s="13" t="s">
        <v>59</v>
      </c>
      <c r="C48" s="26"/>
      <c r="D48" s="9" t="s">
        <v>66</v>
      </c>
      <c r="E48" s="11"/>
      <c r="F48" s="8"/>
      <c r="G48" s="20"/>
      <c r="H48" s="10"/>
      <c r="I48" s="10"/>
      <c r="J48" s="1"/>
    </row>
    <row r="49" spans="1:10" ht="153" customHeight="1" outlineLevel="1">
      <c r="A49" s="12" t="s">
        <v>61</v>
      </c>
      <c r="B49" s="13" t="s">
        <v>59</v>
      </c>
      <c r="C49" s="26" t="s">
        <v>46</v>
      </c>
      <c r="D49" s="9" t="s">
        <v>66</v>
      </c>
      <c r="E49" s="11" t="s">
        <v>47</v>
      </c>
      <c r="F49" s="8"/>
      <c r="G49" s="20"/>
      <c r="H49" s="10"/>
      <c r="I49" s="10"/>
      <c r="J49" s="1"/>
    </row>
    <row r="50" spans="1:10" ht="12.75" customHeight="1" outlineLevel="1">
      <c r="A50" s="12" t="s">
        <v>61</v>
      </c>
      <c r="B50" s="13" t="s">
        <v>59</v>
      </c>
      <c r="C50" s="26"/>
      <c r="D50" s="9" t="s">
        <v>66</v>
      </c>
      <c r="E50" s="11" t="s">
        <v>48</v>
      </c>
      <c r="F50" s="8"/>
      <c r="G50" s="20"/>
      <c r="H50" s="10"/>
      <c r="I50" s="10"/>
      <c r="J50" s="1"/>
    </row>
    <row r="51" spans="1:10" ht="12.75" customHeight="1" outlineLevel="1">
      <c r="A51" s="12" t="s">
        <v>61</v>
      </c>
      <c r="B51" s="13" t="s">
        <v>59</v>
      </c>
      <c r="C51" s="26"/>
      <c r="D51" s="9" t="s">
        <v>66</v>
      </c>
      <c r="E51" s="11" t="s">
        <v>21</v>
      </c>
      <c r="F51" s="8" t="s">
        <v>7</v>
      </c>
      <c r="G51" s="20">
        <v>1</v>
      </c>
      <c r="H51" s="32"/>
      <c r="I51" s="10">
        <f t="shared" ref="I51" si="10">ROUND($G51*H51,2)</f>
        <v>0</v>
      </c>
      <c r="J51" s="1"/>
    </row>
    <row r="52" spans="1:10" ht="12.75" customHeight="1" outlineLevel="1">
      <c r="A52" s="12" t="s">
        <v>61</v>
      </c>
      <c r="B52" s="13" t="s">
        <v>59</v>
      </c>
      <c r="C52" s="26"/>
      <c r="D52" s="9" t="s">
        <v>66</v>
      </c>
      <c r="E52" s="11"/>
      <c r="F52" s="8"/>
      <c r="G52" s="20"/>
      <c r="H52" s="10"/>
      <c r="I52" s="10"/>
      <c r="J52" s="1"/>
    </row>
    <row r="53" spans="1:10" ht="140.25" customHeight="1" outlineLevel="1">
      <c r="A53" s="12" t="s">
        <v>61</v>
      </c>
      <c r="B53" s="13" t="s">
        <v>59</v>
      </c>
      <c r="C53" s="26" t="s">
        <v>49</v>
      </c>
      <c r="D53" s="9" t="s">
        <v>66</v>
      </c>
      <c r="E53" s="11" t="s">
        <v>50</v>
      </c>
      <c r="F53" s="8"/>
      <c r="G53" s="20"/>
      <c r="H53" s="10"/>
      <c r="I53" s="10"/>
      <c r="J53" s="1"/>
    </row>
    <row r="54" spans="1:10" ht="12.75" customHeight="1" outlineLevel="1">
      <c r="A54" s="12" t="s">
        <v>61</v>
      </c>
      <c r="B54" s="13" t="s">
        <v>59</v>
      </c>
      <c r="C54" s="26"/>
      <c r="D54" s="9" t="s">
        <v>66</v>
      </c>
      <c r="E54" s="11" t="s">
        <v>51</v>
      </c>
      <c r="F54" s="8"/>
      <c r="G54" s="20"/>
      <c r="H54" s="10"/>
      <c r="I54" s="10"/>
      <c r="J54" s="1"/>
    </row>
    <row r="55" spans="1:10" ht="12.75" customHeight="1" outlineLevel="1">
      <c r="A55" s="12" t="s">
        <v>61</v>
      </c>
      <c r="B55" s="13" t="s">
        <v>59</v>
      </c>
      <c r="C55" s="26"/>
      <c r="D55" s="9" t="s">
        <v>66</v>
      </c>
      <c r="E55" s="11" t="s">
        <v>21</v>
      </c>
      <c r="F55" s="8" t="s">
        <v>7</v>
      </c>
      <c r="G55" s="20">
        <v>1</v>
      </c>
      <c r="H55" s="32"/>
      <c r="I55" s="10">
        <f t="shared" ref="I55" si="11">ROUND($G55*H55,2)</f>
        <v>0</v>
      </c>
      <c r="J55" s="1"/>
    </row>
    <row r="56" spans="1:10" ht="12.75" customHeight="1" outlineLevel="1">
      <c r="A56" s="12" t="s">
        <v>61</v>
      </c>
      <c r="B56" s="13" t="s">
        <v>59</v>
      </c>
      <c r="C56" s="26"/>
      <c r="D56" s="9" t="s">
        <v>69</v>
      </c>
      <c r="E56" s="11"/>
      <c r="F56" s="8"/>
      <c r="G56" s="20"/>
      <c r="H56" s="10"/>
      <c r="I56" s="10"/>
      <c r="J56" s="1"/>
    </row>
    <row r="57" spans="1:10" ht="408" customHeight="1" outlineLevel="1">
      <c r="A57" s="12" t="s">
        <v>61</v>
      </c>
      <c r="B57" s="13" t="s">
        <v>59</v>
      </c>
      <c r="C57" s="26" t="s">
        <v>52</v>
      </c>
      <c r="D57" s="9" t="s">
        <v>69</v>
      </c>
      <c r="E57" s="11" t="s">
        <v>53</v>
      </c>
      <c r="F57" s="8"/>
      <c r="G57" s="20"/>
      <c r="H57" s="10"/>
      <c r="I57" s="10"/>
      <c r="J57" s="1"/>
    </row>
    <row r="58" spans="1:10" ht="140.25" customHeight="1" outlineLevel="1">
      <c r="A58" s="12" t="s">
        <v>61</v>
      </c>
      <c r="B58" s="13" t="s">
        <v>59</v>
      </c>
      <c r="C58" s="26"/>
      <c r="D58" s="9" t="s">
        <v>69</v>
      </c>
      <c r="E58" s="11" t="s">
        <v>54</v>
      </c>
      <c r="F58" s="8"/>
      <c r="G58" s="20"/>
      <c r="H58" s="10"/>
      <c r="I58" s="10"/>
      <c r="J58" s="1"/>
    </row>
    <row r="59" spans="1:10" ht="25.5" customHeight="1" outlineLevel="1">
      <c r="A59" s="12" t="s">
        <v>61</v>
      </c>
      <c r="B59" s="13" t="s">
        <v>59</v>
      </c>
      <c r="C59" s="26"/>
      <c r="D59" s="9" t="s">
        <v>69</v>
      </c>
      <c r="E59" s="11" t="s">
        <v>55</v>
      </c>
      <c r="F59" s="8"/>
      <c r="G59" s="20"/>
      <c r="H59" s="10"/>
      <c r="I59" s="10"/>
      <c r="J59" s="1"/>
    </row>
    <row r="60" spans="1:10" ht="12.75" customHeight="1" outlineLevel="1">
      <c r="A60" s="12" t="s">
        <v>61</v>
      </c>
      <c r="B60" s="13" t="s">
        <v>59</v>
      </c>
      <c r="C60" s="26"/>
      <c r="D60" s="9" t="s">
        <v>69</v>
      </c>
      <c r="E60" s="11" t="s">
        <v>21</v>
      </c>
      <c r="F60" s="8" t="s">
        <v>7</v>
      </c>
      <c r="G60" s="20">
        <v>2</v>
      </c>
      <c r="H60" s="32"/>
      <c r="I60" s="10">
        <f t="shared" ref="I60" si="12">ROUND($G60*H60,2)</f>
        <v>0</v>
      </c>
      <c r="J60" s="1"/>
    </row>
    <row r="61" spans="1:10" ht="89.25" customHeight="1" outlineLevel="1">
      <c r="A61" s="12" t="s">
        <v>61</v>
      </c>
      <c r="B61" s="13" t="s">
        <v>59</v>
      </c>
      <c r="C61" s="26" t="s">
        <v>56</v>
      </c>
      <c r="D61" s="9" t="s">
        <v>69</v>
      </c>
      <c r="E61" s="11" t="s">
        <v>57</v>
      </c>
      <c r="F61" s="8"/>
      <c r="G61" s="20"/>
      <c r="H61" s="10"/>
      <c r="I61" s="10"/>
      <c r="J61" s="1"/>
    </row>
    <row r="62" spans="1:10" ht="12.75" customHeight="1" outlineLevel="1">
      <c r="A62" s="12" t="s">
        <v>61</v>
      </c>
      <c r="B62" s="13" t="s">
        <v>59</v>
      </c>
      <c r="C62" s="26"/>
      <c r="D62" s="9" t="s">
        <v>69</v>
      </c>
      <c r="E62" s="11" t="s">
        <v>58</v>
      </c>
      <c r="F62" s="8"/>
      <c r="G62" s="20"/>
      <c r="H62" s="10"/>
      <c r="I62" s="10"/>
      <c r="J62" s="1"/>
    </row>
    <row r="63" spans="1:10" ht="12.75" customHeight="1" outlineLevel="1">
      <c r="A63" s="12" t="s">
        <v>61</v>
      </c>
      <c r="B63" s="13" t="s">
        <v>59</v>
      </c>
      <c r="C63" s="26"/>
      <c r="D63" s="9" t="s">
        <v>69</v>
      </c>
      <c r="E63" s="11" t="s">
        <v>21</v>
      </c>
      <c r="F63" s="8" t="s">
        <v>7</v>
      </c>
      <c r="G63" s="20">
        <v>1</v>
      </c>
      <c r="H63" s="32"/>
      <c r="I63" s="10">
        <f t="shared" ref="I63" si="13">ROUND($G63*H63,2)</f>
        <v>0</v>
      </c>
      <c r="J63" s="1"/>
    </row>
    <row r="64" spans="1:10">
      <c r="A64" s="12" t="s">
        <v>62</v>
      </c>
    </row>
    <row r="65" spans="1:9">
      <c r="A65" s="12" t="s">
        <v>62</v>
      </c>
      <c r="C65" s="24" t="s">
        <v>70</v>
      </c>
      <c r="I65" s="21">
        <f>SUM(I10:I63)</f>
        <v>0</v>
      </c>
    </row>
    <row r="67" spans="1:9">
      <c r="A67" s="12" t="s">
        <v>62</v>
      </c>
      <c r="C67" s="27" t="s">
        <v>63</v>
      </c>
      <c r="I67" s="21">
        <f>SUMIF($A$4:$A$65,"=X",I$4:I$65)</f>
        <v>0</v>
      </c>
    </row>
    <row r="68" spans="1:9">
      <c r="A68" s="12" t="s">
        <v>62</v>
      </c>
      <c r="I68" s="31">
        <f>+I67-I65</f>
        <v>0</v>
      </c>
    </row>
    <row r="69" spans="1:9">
      <c r="A69" s="12" t="s">
        <v>62</v>
      </c>
    </row>
  </sheetData>
  <autoFilter ref="B2:J69"/>
  <phoneticPr fontId="74" type="noConversion"/>
  <conditionalFormatting sqref="A1:A11 A13:A1048576">
    <cfRule type="containsText" dxfId="2" priority="2" operator="containsText" text="Z">
      <formula>NOT(ISERROR(SEARCH("Z",A1)))</formula>
    </cfRule>
  </conditionalFormatting>
  <conditionalFormatting sqref="A12">
    <cfRule type="containsText" dxfId="0" priority="1" operator="containsText" text="Z">
      <formula>NOT(ISERROR(SEARCH("Z",A12)))</formula>
    </cfRule>
  </conditionalFormatting>
  <pageMargins left="0.70866141732283472" right="0.70866141732283472" top="0.74803149606299213" bottom="0.74803149606299213" header="0.31496062992125984" footer="0.31496062992125984"/>
  <pageSetup paperSize="9" scale="49" orientation="portrait" r:id="rId1"/>
  <headerFooter>
    <oddHeader xml:space="preserve">&amp;LInvestitor: PLAVA LAGUNA d.d. 
Građevina: SANITARNI ČVOR 3- STELLA MARIS&amp;C&amp;F&amp;RZ.O.P.: PL-2021-14 </oddHeader>
    <oddFooter>&amp;LLabin, lipanj 2021.&amp;C&amp;A&amp;R&amp;P/&amp;N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E7"/>
  <sheetViews>
    <sheetView workbookViewId="0">
      <selection activeCell="D8" sqref="D8"/>
    </sheetView>
  </sheetViews>
  <sheetFormatPr defaultRowHeight="15"/>
  <cols>
    <col min="3" max="3" width="17.5703125" style="106" bestFit="1" customWidth="1"/>
    <col min="4" max="4" width="19.42578125" style="106" customWidth="1"/>
    <col min="5" max="5" width="15.7109375" style="106" customWidth="1"/>
  </cols>
  <sheetData>
    <row r="4" spans="3:5" ht="15.75" thickBot="1"/>
    <row r="5" spans="3:5" ht="15.75" thickBot="1">
      <c r="C5" s="107" t="s">
        <v>111</v>
      </c>
      <c r="D5" s="108"/>
      <c r="E5" s="109"/>
    </row>
    <row r="6" spans="3:5" ht="15.75" thickBot="1">
      <c r="C6" s="110" t="s">
        <v>112</v>
      </c>
      <c r="D6" s="111" t="s">
        <v>113</v>
      </c>
      <c r="E6" s="112" t="s">
        <v>6</v>
      </c>
    </row>
    <row r="7" spans="3:5" ht="15.75" thickBot="1">
      <c r="C7" s="110" t="s">
        <v>79</v>
      </c>
      <c r="D7" s="113">
        <f>'Strojarska oprema'!I65</f>
        <v>0</v>
      </c>
      <c r="E7" s="114">
        <f>SUM(D7:D7)</f>
        <v>0</v>
      </c>
    </row>
  </sheetData>
  <mergeCells count="1">
    <mergeCell ref="C5:E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CC10903EEF0F543825388755D75F01E" ma:contentTypeVersion="11" ma:contentTypeDescription="Create a new document." ma:contentTypeScope="" ma:versionID="71963af28b9f53e6c37b9f06dc3d4402">
  <xsd:schema xmlns:xsd="http://www.w3.org/2001/XMLSchema" xmlns:xs="http://www.w3.org/2001/XMLSchema" xmlns:p="http://schemas.microsoft.com/office/2006/metadata/properties" xmlns:ns3="a59075c6-c74c-4dd0-b4c4-4c07702f2133" xmlns:ns4="3fd8a038-09ee-44d0-9cc1-6ab6a2233a07" targetNamespace="http://schemas.microsoft.com/office/2006/metadata/properties" ma:root="true" ma:fieldsID="86e1d7cb4fd41e75e2dcebab8ad62da5" ns3:_="" ns4:_="">
    <xsd:import namespace="a59075c6-c74c-4dd0-b4c4-4c07702f2133"/>
    <xsd:import namespace="3fd8a038-09ee-44d0-9cc1-6ab6a2233a0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9075c6-c74c-4dd0-b4c4-4c07702f2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d8a038-09ee-44d0-9cc1-6ab6a2233a0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AA3F1D-5377-43A9-8942-B24AE150852D}">
  <ds:schemaRefs>
    <ds:schemaRef ds:uri="http://schemas.microsoft.com/sharepoint/v3/contenttype/forms"/>
  </ds:schemaRefs>
</ds:datastoreItem>
</file>

<file path=customXml/itemProps2.xml><?xml version="1.0" encoding="utf-8"?>
<ds:datastoreItem xmlns:ds="http://schemas.openxmlformats.org/officeDocument/2006/customXml" ds:itemID="{660BDC40-5BA3-41D5-BEE7-F3BF02097FB9}">
  <ds:schemaRefs>
    <ds:schemaRef ds:uri="a59075c6-c74c-4dd0-b4c4-4c07702f2133"/>
    <ds:schemaRef ds:uri="http://schemas.microsoft.com/office/2006/documentManagement/types"/>
    <ds:schemaRef ds:uri="http://schemas.microsoft.com/office/2006/metadata/properties"/>
    <ds:schemaRef ds:uri="3fd8a038-09ee-44d0-9cc1-6ab6a2233a07"/>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0EFD271B-B64E-4FE1-8F81-E1A0F174DD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9075c6-c74c-4dd0-b4c4-4c07702f2133"/>
    <ds:schemaRef ds:uri="3fd8a038-09ee-44d0-9cc1-6ab6a2233a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Komercijalno-financijski uvjeti</vt:lpstr>
      <vt:lpstr>Strojarska oprema</vt:lpstr>
      <vt:lpstr>Rekapitulacija</vt:lpstr>
      <vt:lpstr>'Strojarska oprema'!Print_Area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Edi Ivančić</cp:lastModifiedBy>
  <cp:lastPrinted>2021-07-20T08:07:22Z</cp:lastPrinted>
  <dcterms:created xsi:type="dcterms:W3CDTF">2020-03-19T14:06:45Z</dcterms:created>
  <dcterms:modified xsi:type="dcterms:W3CDTF">2021-08-31T07:54:55Z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0x010100BCC10903EEF0F543825388755D75F01E</vt:lpwstr>
  </property>
</Properties>
</file>