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11460" activeTab="0"/>
  </bookViews>
  <sheets>
    <sheet name="I. PLAVI" sheetId="1" r:id="rId1"/>
    <sheet name="II. GRAN VISTA" sheetId="5" r:id="rId2"/>
    <sheet name="III. ZORNA" sheetId="4" r:id="rId3"/>
    <sheet name="IV. ISTRA" sheetId="3" r:id="rId4"/>
    <sheet name="REKAPITULACIJA" sheetId="6" r:id="rId5"/>
  </sheets>
  <definedNames>
    <definedName name="_xlnm._FilterDatabase" localSheetId="0" hidden="1">'I. PLAVI'!$B$1:$G$89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<sst xmlns="http://schemas.openxmlformats.org/spreadsheetml/2006/main" count="471" uniqueCount="144">
  <si>
    <t>TROŠKOVNIK</t>
  </si>
  <si>
    <t>za izvođenje soboslikarsko-ličilačkih i popratnih obrtničkih radova u hotelu Plavi</t>
  </si>
  <si>
    <t>A</t>
  </si>
  <si>
    <t>SOBOSLIKARSKO- LIČILAČKI RADOVI</t>
  </si>
  <si>
    <t>1.</t>
  </si>
  <si>
    <t>Bojanje zidova i plafona Temperom bojom u tonu po izboru investitora uz potrebne predradnje.</t>
  </si>
  <si>
    <t>m2</t>
  </si>
  <si>
    <t>2.</t>
  </si>
  <si>
    <t>Struganje dotrajale boje (predviđa se cca 20% od st. 1)</t>
  </si>
  <si>
    <t>3.</t>
  </si>
  <si>
    <t>Gletovanje zidova i plafona glet masom (predviđa se 20% od st. 1)</t>
  </si>
  <si>
    <t>4.</t>
  </si>
  <si>
    <t>Obrada zidova hodnika i unutarnjih javnih prostora obrađenih bavalitom abrolenom.</t>
  </si>
  <si>
    <t>5.</t>
  </si>
  <si>
    <t>Uljani nalič stare stolarije uz predhodno struganje stare, dotrajale boje; natapanje ostruganih površina lanenim uljem; te završno lakiranje.</t>
  </si>
  <si>
    <t>6.</t>
  </si>
  <si>
    <t>Popravak , unutrašnjih vratiju i štokova metalik efekt lakom tehnologije lakiranja Henelit Villach lakovima, a u svemu prema uzorku laka.Lak je karakteristika- razred zapaljivosti 5A- teško zapaljivo prema ONORM A 1606 dio 1. i ONORM EN 438-2, sjaj 90. Boja- ton metalik efekta je u dvije nijanse, a u svemu prema postojećem na poliuretanskoj bazi.Završna obrada je polumat prema postojećem (treba uzeti u obzir da se ne obrađuju cijele površine nego samo gdje su jača oštećenja).</t>
  </si>
  <si>
    <t>7.</t>
  </si>
  <si>
    <t>Uljani nalič zidne sokle sa potrebnim predradnjama:struganje dotrajale boje; gletovanje ostruganih površina glet. masom; impregniranje dubinskom podlogom;dvosturki temeljni premaz i završno lakiranje.</t>
  </si>
  <si>
    <t>8.</t>
  </si>
  <si>
    <t>Razni sitni popravci zidova i plafona, građ.  stolarije i namještaja (površine ispod 1,00 m2) odgovarajućom tehnologijom</t>
  </si>
  <si>
    <t>-</t>
  </si>
  <si>
    <t>rad</t>
  </si>
  <si>
    <t>h</t>
  </si>
  <si>
    <t>materijal (30% od iznosa rada)</t>
  </si>
  <si>
    <t>kn</t>
  </si>
  <si>
    <t>SOB.-LIČ. RADOVI UKUPNO:</t>
  </si>
  <si>
    <t>B</t>
  </si>
  <si>
    <t>FASADERSKI RADOVI</t>
  </si>
  <si>
    <t xml:space="preserve">Bojanje fasadnih površina (gruba žbuka) fasadnom bojom na bazi vode uz predhodno impregniranje podloge dubinskom imprgnacijom </t>
  </si>
  <si>
    <t>Bojanje oluka ( vertikala i horitontala), te opšavnih limova R.Š.od 30- 50 cm, uljanom bojom uz predhodno struganje oštećene boje i nanašanje temeljnog premaza za poc. limove.</t>
  </si>
  <si>
    <t>m'</t>
  </si>
  <si>
    <t>Zidarsko krpanje jačih oštećenja na fasadi produžnim malterom.</t>
  </si>
  <si>
    <t>Montaža skele na mjestima gdje se radovi zbog sigurnosti ne mogu drugačije izvoditi.</t>
  </si>
  <si>
    <t>Bojanje stare bravarije uljanom bojom uz predhodno čišćenje od rđe, miniziranje oštećenih mjesta olovnim miniumom, kitanje pukotina i manjih rupica uljanim kitom, dva premaza uljanom bojom i završno lakiranje.</t>
  </si>
  <si>
    <t>FASADERSKI RADOVI UKUPNO:</t>
  </si>
  <si>
    <t>C</t>
  </si>
  <si>
    <t>POPRATNI OBRTNIČKI RADOVI</t>
  </si>
  <si>
    <t>Dobava materijala za izradu maske fenkojlera.Maska je kvadratnog presjeka, širine 90cm, visine 70cm i dubine 30 cm. Izrađuje se od medijapana deb. 18mm, uzdignuta nogicama 3-5-cm od poda.Na poklopcu izraditi otvor vel. 13x 70 cm, te ugraditi PVC rešetku.Poklopac izraditi tako da se lako demontira, na spoju ugraditi letvice L-profila.Svi bridovi blago zaobljeni.Masku finalno obraditi poliuretanskom bojom sa svim potrebnim predradnjama u tonu postojećeg namještaja.</t>
  </si>
  <si>
    <t>kom</t>
  </si>
  <si>
    <r>
      <t xml:space="preserve">Pažljivo izrezivanje i odstranjivanje donjeg dijela dovratnika oštećenog od vlage (lijeva i desna strana vratiju) i pokrovnih letvica, u visini cca 20 cm od poda. Postojeći dovratnik izrađen je od mediapana. Dobava materijala, izrada i </t>
    </r>
    <r>
      <rPr>
        <b/>
        <sz val="10"/>
        <rFont val="Arial"/>
        <family val="2"/>
      </rPr>
      <t xml:space="preserve">ugradba novog dijela dovratnika </t>
    </r>
    <r>
      <rPr>
        <sz val="10"/>
        <rFont val="Arial"/>
        <family val="2"/>
      </rPr>
      <t>(detalj u svemu kao postojeći dovratnik) - u naravi krpanje postojećeg dovratnika.</t>
    </r>
  </si>
  <si>
    <t>Novi komad dovratnika izrađuje se iz punog drveta - smrekove građe. Presjek dovratnika je okvirnih dimenzija cca 13x6 cm, visine cca 20 cm. Stavka se odnosi i na unutarnju pokrovnu letvicu presjeka cca 1x2,5 cm. Dno dovratnika se u pravilu ugrađuje na visini par milimetara uzdignuto od gotovog poda. Brtvena guma ostaje postojeća i vraća se u utor. Ugradba se vrši ljepljenjem, a po potrebi i vijcima koji se nakon obrade dovratnika ne smiju vidjeti. Postojeći slijepi dovratnik je izveden od punog drveta i on nije predmet ovih radova. Stavkom je obuhvaćen sav potreban rad, materijal i transport. Obračun se vrši po komadu za svaku stranu dovratnika posebno - posebno lijeva i posebno desna strana.</t>
  </si>
  <si>
    <t>Demontaža postojećeg vratnog krila, prijenos po objektu, utovar i prijevoz u radionicu, popravak vratnog krila te ponovno vraćanje u hotel sa potrebnim utovarom, transportom,  istovarom i prijenosom. Dobava materijala i pažljivo horizontalno piljenje odnosno skraćivanje krila izrađenog iz mediapana i oštećenog od vlage. U pravilu se vrši odstranjivanje donjih cca 10 -15 cm vratnog krila. Dobava materijala, izrada i ugradba novog dijela vratnog krila visine cca 10-15 cm, sa suženjem s gornje strane, a predmetni suženi dio ulazi u postojeće vratno krilo između dvije šper ploče minimalno za 2-3 cm (spajanje na postojeće krilo od mediapana nešto kao utor i pero). Novi dio vratnog krila izrađen je iz punog drveta - smrekove građe. Dno vratnog krila je ravno, bez falca, ukupne debljine 40 mm. Ugradba se vrši ljepljenjem. Obuhvaćeno potrebno brušenje. Stavkom je obuhvaćen sav potreban rad, materijal i transport, kao i ponovna montaža krila. Vratno krilo podesiti tako da nakon montaže ne stružu o pod. Obračun po komadu vratnog krila ovisno o dužini krila.</t>
  </si>
  <si>
    <t>Skidanje oštećene lamperije od medijapana deb. 1,50cm; deponiranje na mjesto koje odredi investitor; izrada i montaža novih uz predhodno bojanje poliuretanskom bojom u postojećem tonu (dvije nijanse plave boje):</t>
  </si>
  <si>
    <t>dim. 1,20 x 2,20 m</t>
  </si>
  <si>
    <t>dim. 0,45 x 2,55 m</t>
  </si>
  <si>
    <t>dim. 0,95 x 2,55 m</t>
  </si>
  <si>
    <t>dim. 1,50 x 2,55 m</t>
  </si>
  <si>
    <t>Dobava i ugradnja drvenih letvica debljine 1,50x1,50 cm dužine 47 cm (držači polica).</t>
  </si>
  <si>
    <t>materijal ( 30% od iznosa rada)</t>
  </si>
  <si>
    <t>Skidanje oštećenih kutnih letvi od medijapana na spoju poda i zida; iznošanje van objekta i deponiranje na zato određenu deponiju.</t>
  </si>
  <si>
    <t xml:space="preserve">Izrada kutnih letava širine 9 cm od punog drveta, bojanja poliuretanskom bojom u postojećem tonu i montaža istih. </t>
  </si>
  <si>
    <t>POPRATNI OBRTNIČKI RADOVI UKUPNO:</t>
  </si>
  <si>
    <t>SOBOSLIKAR.-LIČILAČKI RADOVI</t>
  </si>
  <si>
    <t>I</t>
  </si>
  <si>
    <t>HOTEL ZORNA</t>
  </si>
  <si>
    <t>Bojanje toaletne plohe u kupaonicama komplet sa potrebnim predranjama</t>
  </si>
  <si>
    <t>Razni sitni popravci zidova i plafona, građ.  Stolarije (površine ispod 1,00 m2) odgovarajućom tehnologijom.</t>
  </si>
  <si>
    <t>UKUPNO SOBOSLIKARSKO- LIČILAČKI RADOVI</t>
  </si>
  <si>
    <t>UKUPNO FASADERSKI RADOVI</t>
  </si>
  <si>
    <t>Skidanje postojećih drvenih vodilica na vratima ugradbenih ormara; iznošenje van objekta; prevoz na gradsku deponiju.</t>
  </si>
  <si>
    <t>Dobava i ugradnja novih aluminijskih volica sa točkićima na ugradbene ormare u sobama dužine   1,80 m na gornju i donju stranu ormara uz predhodno mjestimično podrezivanje i uštimavanje vratiju vel. 1,80x2,55 (vrata su izrađena od furnirane panelke i dosta su teška pa ispadaju iz ležišta vodilice) što se ovim zahvatom mora sanirati.</t>
  </si>
  <si>
    <t>Skidanje dotrajalih nosača za vješanje odjeće u ugradbenim ormarima;iznošenje van objekta i prevoz na zato ovlaštenu deponiju.</t>
  </si>
  <si>
    <t>Dobava i ugradnja novih aluminijskih nosača za vješanje odjeće R.Š. 6 cm u ugradbene ormare.</t>
  </si>
  <si>
    <t xml:space="preserve">UKUPNO POPRATNI OBRTNIČKI RADOVI  </t>
  </si>
  <si>
    <t>II</t>
  </si>
  <si>
    <t>Razni sitni popravci zidova i plafona, građ.  stolarije (površine ispod 1,00 m2) odgovarajućom tehnologijom</t>
  </si>
  <si>
    <t xml:space="preserve">Bojanje fasadnih površina (gruba žbuka) fasadnom bojom tipa ABROLEN uz predhodno impregniranje podloge dubinskom imprgnacijom </t>
  </si>
  <si>
    <t xml:space="preserve">UKUPNO FASADERSKI RADOVI </t>
  </si>
  <si>
    <t xml:space="preserve">UKUPNO POPRATNI OBRTNIČKI RADOVI </t>
  </si>
  <si>
    <t>REKAPITULACIJA L. GRAN VISTA:</t>
  </si>
  <si>
    <t>Br.</t>
  </si>
  <si>
    <t>Opis</t>
  </si>
  <si>
    <t>HOTEL PLAVI</t>
  </si>
  <si>
    <t>Bojanje postojećeg namještaja (radni pult, police, radni stol,ladiča rormarići, ogledalo i sl.) poliuretanskom bojom u postojećem tonu. Bojanje poliuretanskom bojom se izvodi kako slijedi: brušenje, nanošenje temeljnog dvokomponentnog premaza za drvo, kitanje i brušenje u manjem omjeru, nanošenje dvokomponentne boje u dva sloja kistom ili valjkom. Boje se samo površine kojima je to neophodno prema dogovoru sa ovlaštenim predstavnikom naručitelja.</t>
  </si>
  <si>
    <t>9.</t>
  </si>
  <si>
    <t>Stolarski popravci namještaja i građ. stolarije (djelomično repasiranje; izmjena trulih i oštećenih dijelova; kitanje staklarskim kitom;  popravak drvenog ormara i sl.)čepovi na rukohavate i štok</t>
  </si>
  <si>
    <t>REKAPITULACIJA ISTRA:</t>
  </si>
  <si>
    <t xml:space="preserve"> UKUPNO</t>
  </si>
  <si>
    <t>JM</t>
  </si>
  <si>
    <t>KOL</t>
  </si>
  <si>
    <r>
      <t>m</t>
    </r>
    <r>
      <rPr>
        <vertAlign val="superscript"/>
        <sz val="10"/>
        <rFont val="Arial"/>
        <family val="2"/>
      </rPr>
      <t>2</t>
    </r>
  </si>
  <si>
    <t>za izvođenje soboslikarsko-ličilačkih i popratnih obrtničkih radova u hotelu Istra</t>
  </si>
  <si>
    <t>HOTEL ISTRA</t>
  </si>
  <si>
    <t>Struganje postojećih stropnih i zidnih površina obrađenih bojom na bazi vode za unutarnje radove te odvoz ostruganog materijala na deponiju. Predviđa se struganje 15% od ukupno obojanje površine.</t>
  </si>
  <si>
    <t>Gletanje ostruganih površina masom za gletanje uz potrebno brušenje.</t>
  </si>
  <si>
    <t>Bojanje zidova i stropova soba, hodnika i zajedničkih prostora bojom za obojanje unutarnjih prostora, na bazi vode (tempera) komplet sa potrebnim predradnjama u tonu po izboru naručitelja.</t>
  </si>
  <si>
    <t>Struganje postojećih zidnih površina obrađenih mineralnim malterom (Bavalit) te odvoz ostruganog materijala na deponiju. Predviđa se struganje 5% od ukupno obojanje površine.</t>
  </si>
  <si>
    <t>Popravak ostruganih površina obrađenih mineralnim malterom (Bavalit) komplet sa potrebnim predradnjama. Strukturu i način obrade prilagoditi postojećem stanju.</t>
  </si>
  <si>
    <t>Bojanje zidova hodnika i unutarnjih javnih prostora obrađenih mineralnim malterom (Bavalit), fasadnom bojom na bazi vode (Abrolen) komplet sa potrebnim predradnjama u tonu po izboru naručitelja.</t>
  </si>
  <si>
    <t>Izmicanje sa radnog prostora recepcije stvari, uređeja, predmeta i sl. te vraćanje na mjesto nakon ličenja predviđenih površina.</t>
  </si>
  <si>
    <t>kpl</t>
  </si>
  <si>
    <t>Demontaža, odvoz do radione te ponovna montaža nogu restoranskih stolova. Noge se putem dvije leptir matice pričvršćeni za konstrukciju stola.</t>
  </si>
  <si>
    <t>10.</t>
  </si>
  <si>
    <t>11.</t>
  </si>
  <si>
    <t>12.</t>
  </si>
  <si>
    <r>
      <t xml:space="preserve">noge prednje </t>
    </r>
    <r>
      <rPr>
        <sz val="10"/>
        <rFont val="Calibri"/>
        <family val="2"/>
      </rPr>
      <t>Ø</t>
    </r>
    <r>
      <rPr>
        <sz val="10"/>
        <rFont val="Arial"/>
        <family val="2"/>
      </rPr>
      <t xml:space="preserve"> 35 mm L=80 cm</t>
    </r>
  </si>
  <si>
    <t>noge stražnje i naslon Ø 30 mm L=200 cm</t>
  </si>
  <si>
    <t>ispuna nasloa Ø 20 mm L=110 cm</t>
  </si>
  <si>
    <t xml:space="preserve">nosivi dio sjedala O=150 cm, r.š. 10 cm </t>
  </si>
  <si>
    <t>Obračun po komadu stolice</t>
  </si>
  <si>
    <t>13.</t>
  </si>
  <si>
    <t>Dobava i postava nedostajućih čepova na noge restorankih stolova i stolica. Ćepovi su iz tvrdog PVC-a promjera 25 mm</t>
  </si>
  <si>
    <t>14.</t>
  </si>
  <si>
    <t>Dobava i postava nedostajućih leptir matica za pričvršćenje nogu za nosivu konstrukciju restoranskih stolova.</t>
  </si>
  <si>
    <t>Skidanje postojećih vertikalnih ukrasnih letvica ulaznih vratiju u prostor sanitarija izvedenih iz medijapana, veličine 7/2 cm dužine 210 cm te odvoz ruševnog materijala na deponiju.</t>
  </si>
  <si>
    <t>Skidanje postojećih vertikalnih ukrasnih letvica ulaznih vratiju predprostora sanitarija te vratiju kabina izvedenih iz medijapana, veličine 7/2 cm dužine 250 cm te odvoz ruševnog materijala na deponiju.</t>
  </si>
  <si>
    <t>REKAPITULACIJA  ISTRA:</t>
  </si>
  <si>
    <t xml:space="preserve"> UKUPNO </t>
  </si>
  <si>
    <t xml:space="preserve">za izvodene soboslikarsko-ličilačke i popratne obrtničke u hotelu Zorna </t>
  </si>
  <si>
    <t>III</t>
  </si>
  <si>
    <t>Stolarski popravci namještaja i djelomično repasiranje; izmjena trulih i oštećenih dijelova; popravak drvenog ormara  i sl.)</t>
  </si>
  <si>
    <t>REKAPITULACIJA  ZORNA:</t>
  </si>
  <si>
    <t>za izvodene soboslikarsko-ličilačke i popratne obrtničke radove u hotelu Gran Vista</t>
  </si>
  <si>
    <t>IV</t>
  </si>
  <si>
    <t xml:space="preserve"> GRAN VISTA</t>
  </si>
  <si>
    <t>UKUPNO</t>
  </si>
  <si>
    <t xml:space="preserve">Izrada i montaža novih ukrasnih "T" letvica ulaznih vratiju predprostora i vratiju kabina javnih sanitarija, iz suhe smrekove građe I klase, komplet sa potrebnim spojnim materijalom. "T" letvica se sastoji iz dva dijela, prvi dio je letvica veličine 6/2 cm koja je uglavljena u prostor između dovranika i konstrukcije zida, postavljena okomito na zid i viri van zida za 4.5 cm. Drugi dio čini letvica veličine 6,5/2 cm koja prileže na zidnu oblogu iz keramičkih pločica i postavljena je okomito na prethodnu letvicu. Po čitavoj dužini ove letvice izveden je utor presjeka cca 2/2 mm. U jediničnu cijenu uračunati i bojanje kutne letvice kako slijedi: brušenje, nanošenje temeljnog dvokomponentnog premaza za drvo, kitanje i brušenje u manjem omjeru, nanošenje dvokomponentne boje u dva sloja špricanjem. Obračun po kom obje letvice zajedno.
</t>
  </si>
  <si>
    <t xml:space="preserve">Bojanje postojećeg namještaja u sobama poliuretanskom bojom u postojećem tonu. Bojanje poliuretanskom bojom se izvodi kako slijedi: brušenje, nanošenje temeljnog dvokomponentnog premaza za drvo, kitanje i brušenje u manjem omjeru, nanošenje dvokomponentne boje u dva sloja špricanjem, kistom ili valjkom. Boje se samo površine kojima je to neophodno prema dogovoru sa ovlaštenim predstavnikom naručitelja.
</t>
  </si>
  <si>
    <t xml:space="preserve">Dobava materijala za izradu maske fenkojlera.Maska je kvadratnog presjeka, širine 90cm, visine 70cm i dubine 30 cm. Izrađuje se od medijapana deb. 18mm, uzdignuta nogicama 3-5-cm od poda.Na poklopcu izraditi otvor vel. 13x 70 cm, te ugraditi PVC rešetku.Poklopac izraditi tako da se lako demontira, na spoju ugraditi letvice L-profila.Svi bridovi blago zaobljeni.Masku finalno obraditi poliuretanskom bojom sa svim potrebnim predradnjama u tonu postojećeg namještaja.
</t>
  </si>
  <si>
    <t>a)</t>
  </si>
  <si>
    <t>b)</t>
  </si>
  <si>
    <t>JEDINIČNA CIJENA</t>
  </si>
  <si>
    <t>NAPOMENA</t>
  </si>
  <si>
    <t>REKAPITULACIJA</t>
  </si>
  <si>
    <t>HOTEL GRAN VISTA</t>
  </si>
  <si>
    <t xml:space="preserve">Obrada rukohvata metalik efekt lakom tehnologije lakiranja Henelit Villach lakovima, a u svemu prema uzorku laka.Lak je karakteristika- razred zapaljivosti 5A- teško zapaljivo prema ONORM A 1606 dio 1. i ONORM EN 438-2, sjaj 90. Boja- ton metalik efekta je u dvije nijanse, a u svemu prema postojećem na poliuretanskoj bazi.Završna obrada je polumat prema postojećem (treba uzeti u obzir da se ne obrađuju cijele površine nego samo gdje su jača oštećenja).
</t>
  </si>
  <si>
    <t xml:space="preserve">Uljani nalič zidne sokle sa potrebnim predradnjama:struganje dotrajale boje; gletovanje ostruganih površina glet. masom; impregniranje dubinskom podlogom;dvosturki temeljni premaz i završno lakiranje.
</t>
  </si>
  <si>
    <t xml:space="preserve">Bojanje postojećeg namještaja (radni pult, police, radni stol,ladiča rormarići, ogledalo i sl.) poliuretanskom bojom u postojećem tonu. Bojanje poliuretanskom bojom se izvodi kako slijedi: brušenje, nanošenje temeljnog dvokomponentnog premaza za drvo, kitanje i brušenje u manjem omjeru, nanošenje dvokomponentne boje u dva sloja kistom ili valjkom. Boje se samo površine kojima je to neophodno prema dogovoru sa ovlaštenim predstavnikom naručitelja.
</t>
  </si>
  <si>
    <t xml:space="preserve">Obrada zidova hodnika i unutarnjih javnih prostora obrađenih bavalitom abrolenom:
</t>
  </si>
  <si>
    <r>
      <t xml:space="preserve">Pažljivo izrezivanje i odstranjivanje donjeg dijela dovratnika oštećenog od vlage (lijeva i desna strana vratiju) i pokrovnih letvica, u visini cca 20 cm od poda. Postojeći dovratnik izrađen je od mediapana. Dobava materijala, izrada i </t>
    </r>
    <r>
      <rPr>
        <b/>
        <sz val="10"/>
        <rFont val="Arial"/>
        <family val="2"/>
      </rPr>
      <t xml:space="preserve">ugradba novog dijela dovratnika </t>
    </r>
    <r>
      <rPr>
        <sz val="10"/>
        <rFont val="Arial"/>
        <family val="2"/>
      </rPr>
      <t xml:space="preserve">(detalj u svemu kao postojeći dovratnik) - u naravi krpanje postojećeg dovratnika.
</t>
    </r>
  </si>
  <si>
    <t xml:space="preserve">Novi komad dovratnika izrađuje se iz punog drveta - smrekove građe. Presjek dovratnika je okvirnih dimenzija cca 13x6 cm, visine cca 20 cm. Stavka se odnosi i na unutarnju pokrovnu letvicu presjeka cca 1x2,5 cm. Dno dovratnika se u pravilu ugrađuje na visini par milimetara uzdignuto od gotovog poda. Brtvena guma ostaje postojeća i vraća se u utor. Ugradba se vrši ljepljenjem, a po potrebi i vijcima koji se nakon obrade dovratnika ne smiju vidjeti. Postojeći slijepi dovratnik je izveden od punog drveta i on nije predmet ovih radova. Stavkom je obuhvaćen sav potreban rad, materijal i transport. Obračun se vrši po komadu za svaku stranu dovratnika posebno - posebno lijeva i posebno desna strana.
</t>
  </si>
  <si>
    <t xml:space="preserve">Demontaža postojećeg vratnog krila, prijenos po objektu, utovar i prijevoz u radionicu, popravak vratnog krila te ponovno vraćanje u hotel sa potrebnim utovarom, transportom,  istovarom i prijenosom. Dobava materijala i pažljivo horizontalno piljenje odnosno skraćivanje krila izrađenog iz mediapana i oštećenog od vlage. U pravilu se vrši odstranjivanje donjih cca 10 -15 cm vratnog krila. Dobava materijala, izrada i ugradba novog dijela vratnog krila visine cca 10-15 cm, sa suženjem s gornje strane, a predmetni suženi dio ulazi u postojeće vratno krilo između dvije šper ploče minimalno za 2-3 cm (spajanje na postojeće krilo od mediapana nešto kao utor i pero). Novi dio vratnog krila izrađen je iz punog drveta - smrekove građe. Dno vratnog krila je ravno, bez falca, ukupne debljine 40 mm. Ugradba se vrši ljepljenjem. Obuhvaćeno potrebno brušenje. Stavkom je obuhvaćen sav potreban rad, materijal i transport, kao i ponovna montaža krila. Vratno krilo podesiti tako da nakon montaže ne stružu o pod. Obračun po komadu vratnog krila ovisno o dužini krila.
</t>
  </si>
  <si>
    <t xml:space="preserve">Dobava i ugradnja novih aluminijskih nosača za vješanje odjeće R.Š. 6 cm u ugradbene ormare.
</t>
  </si>
  <si>
    <t xml:space="preserve">Stolarski popravci namještaja (djelomično repasiranje; izmjena trulih i oštećenih dijelova; kitanje silkonskim kitom; postava otuđenih čepova na ladice namještaja)
</t>
  </si>
  <si>
    <t xml:space="preserve">Bojanje postojećeg namještaja (radni pult, police, radni stol,ladiča rormarići, ogledalo i sl.)  poliuretanskom bojom u postojećem tonu. Bojanje poliuretanskom bojom se izvodi kako slijedi: brušenje, nanošenje temeljnog dvokomponentnog premaza za drvo, kitanje i brušenje u manjem omjeru, nanošenje dvokomponentne boje u dva sloja kistom ili valjkom. Boje se samo površine kojima je to neophodno prema dogovoru sa ovlaštenim predstavnikom naručitelja.
</t>
  </si>
  <si>
    <t xml:space="preserve">Bojanje nogu restoranskih stolova visine 75 cm i prosječnog dijametra 45 mm poliuretanskom bojom u postojećem tonu . Bojanje poliuretanskom bojom se izvodi kako slijedi: brušenje, nanošenje temeljnog dvokomponentnog premaza za drvo, kitanje i brušenje u manjem omjeru, nanošenje dvokomponentne boje u dva sloja špricanjem.
 </t>
  </si>
  <si>
    <t xml:space="preserve">Demontaža ovalnog sjedišta restoranske stolice, veličine 45/43 cm, odlaganje u prostoru restorana te ponovna montaža nakon bojanja konstrukcije stolice. Sjedalo je za nosivu konstrukciju sjedala pričvršćeno putem tri vijka.
</t>
  </si>
  <si>
    <t xml:space="preserve">Bojanje nosive konstrukcije stolice poliuretanskom bojom u postojećem tonu . Bojanje poliuretanskom bojom se izvodi kako slijedi: brušenje, nanošenje temeljnog dvokomponentnog premaza za drvo, kitanje i brušenje u manjem omjeru, nanošenje dvokomponentne boje u dva sloja špricanjem.
</t>
  </si>
  <si>
    <t xml:space="preserve">Skidanje postojećih vertikalnih ukrasnih "T" letvica ulaznih vratiju predprostora sanitarija te vratiju kabina izvedenih iz medijapana, dužine 250 cm, te odvoz ruševnog materijala na deponiju. "T" letvica se sastoji iz dva dijela, prvi dio je letvica veličine 6/2 cm koja je uglavljena u prostor između dovranika i konstrukcije zida, postavljena okomito na zid i viri van zida za 4.5 cm. Drugi dio čini letvica veličine 6,5/2 cm koja prileže na zidnu oblogu iz keramičkih pločica i postavljena je okomito na prethodnu letvicu. Obračun po kom obje letvice zajedno.
</t>
  </si>
  <si>
    <t xml:space="preserve">Bojanje postojeće stolarije (vrata, dovratnici i sl.) u prostoru javnih sanitarija poliuretanskom bojom u postojećem tonu. Bojanje poliuretanskom bojom se izvodi kako slijedi: brušenje, nanošenje temeljnog dvokomponentnog premaza za drvo, kitanje i brušenje u manjem omjeru, nanošenje dvokomponentne boje u dva sloja špricanjem, kistom ili valjkom. Boje se samo površine kojima je to neophodno prema dogovoru sa ovlaštenim predstavnikom naručitelja.
</t>
  </si>
  <si>
    <t xml:space="preserve">Izrada i montaža novih ukrasnih letvica ulaznih vratiju u sanitarije, iz suhe smrekove građe I klase, komplet sa potrebnim spojnim materijalom. Letvice su presjeka 7/2 cm, i dužine 210 cm obostrano zaobljenih krajeva. Po čitavoj dužini letvice izveden je utor presjeka cca 2/2 mm. Letvicu izraditi u svemu kao već postojeće. U jediničnu cijenu uračunati i bojanje kutne letvice kako slijedi: brušenje, nanošenje temeljnog dvokomponentnog premaza za drvo, kitanje i brušenje u manjem omjeru, nanošenje dvokomponentne boje u dva sloja špricanjem.
</t>
  </si>
  <si>
    <t xml:space="preserve">Izrada i montaža novih ukrasnih letvica ulaznih vratiju predprostora i vratiju kabina javnih sanitarija, iz suhe smrekove građe I klase, komplet sa potrebnim spojnim materijalom. Letvice su presjeka 7/2 cm, i dužine 250 cm obostrano zaobljenih krajeva. Po čitavoj dužini letvice izveden je utor presjeka cca 2/2 mm. Letvicu izraditi u svemu kao već postojeće. U jediničnu cijenu uračunati i bojanje kutne letvice kako slijedi: brušenje, nanošenje temeljnog dvokomponentnog premaza za drvo, kitanje i brušenje u manjem omjeru, nanošenje dvokomponentne boje u dva sloja špricanjem.
</t>
  </si>
  <si>
    <t>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</si>
</sst>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kn&quot;_-;\-* #,##0.00\ &quot;kn&quot;_-;_-* &quot;-&quot;??\ &quot;kn&quot;_-;_-@_-"/>
    <numFmt numFmtId="43" formatCode="_-* #,##0.00_-;\-* #,##0.00_-;_-* &quot;-&quot;??_-;_-@_-"/>
    <numFmt numFmtId="164" formatCode="#,##0.00;[Red]#,##0.00"/>
    <numFmt numFmtId="165" formatCode="_-* #,##0.00\ _k_n_-;\-* #,##0.00\ _k_n_-;_-* &quot;-&quot;??\ _k_n_-;_-@_-"/>
    <numFmt numFmtId="166" formatCode="_-* #,##0.00\ [$€-1]_-;\-* #,##0.00\ [$€-1]_-;_-* &quot;-&quot;??\ [$€-1]_-;_-@_-"/>
  </numFmts>
  <fonts count="9">
    <font>
      <sz val="11"/>
      <color theme="1"/>
      <name val="Calibri"/>
      <family val="2"/>
      <scheme val="minor"/>
    </font>
    <font>
      <sz val="10"/>
      <name val="Arial"/>
      <family val="2"/>
    </font>
    <font>
      <sz val="10"/>
      <name val="Calibri"/>
      <family val="2"/>
    </font>
    <font>
      <b/>
      <sz val="10"/>
      <name val="Arial"/>
      <family val="2"/>
    </font>
    <font>
      <sz val="10"/>
      <name val="Arial CE"/>
      <family val="2"/>
    </font>
    <font>
      <vertAlign val="superscript"/>
      <sz val="10"/>
      <name val="Arial"/>
      <family val="2"/>
    </font>
    <font>
      <sz val="10"/>
      <color theme="0" tint="-0.24997000396251678"/>
      <name val="Arial"/>
      <family val="2"/>
    </font>
    <font>
      <sz val="10"/>
      <color rgb="FFFF0000"/>
      <name val="Arial"/>
      <family val="2"/>
    </font>
    <font>
      <b/>
      <sz val="16"/>
      <color theme="1"/>
      <name val="Calibri"/>
      <family val="2"/>
      <scheme val="minor"/>
    </font>
  </fonts>
  <fills count="2">
    <fill>
      <patternFill/>
    </fill>
    <fill>
      <patternFill patternType="gray125"/>
    </fill>
  </fills>
  <borders count="13">
    <border>
      <left/>
      <right/>
      <top/>
      <bottom/>
      <diagonal/>
    </border>
    <border>
      <left style="thin"/>
      <right/>
      <top style="thin"/>
      <bottom style="thin"/>
    </border>
    <border>
      <left/>
      <right/>
      <top style="thin"/>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thin"/>
      <top style="thin"/>
      <bottom style="thin"/>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style="thin"/>
      <right style="medium"/>
      <top style="thin"/>
      <bottom style="thin"/>
    </border>
    <border>
      <left style="thin"/>
      <right style="medium"/>
      <top style="thin"/>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cellStyleXfs>
  <cellXfs count="176">
    <xf numFmtId="0" fontId="0" fillId="0" borderId="0" xfId="0"/>
    <xf numFmtId="0" fontId="1" fillId="0" borderId="0" xfId="0" applyFont="1" applyFill="1" applyAlignment="1">
      <alignment horizontal="center" vertical="top" wrapText="1"/>
    </xf>
    <xf numFmtId="0" fontId="2" fillId="0" borderId="0" xfId="0" applyFont="1"/>
    <xf numFmtId="0" fontId="1" fillId="0" borderId="0" xfId="0" applyFont="1" applyFill="1" applyAlignment="1">
      <alignment horizontal="center" wrapText="1"/>
    </xf>
    <xf numFmtId="4" fontId="1" fillId="0" borderId="0" xfId="18" applyNumberFormat="1" applyFont="1" applyFill="1" applyAlignment="1">
      <alignment horizontal="center" wrapText="1"/>
    </xf>
    <xf numFmtId="4" fontId="1" fillId="0" borderId="0" xfId="18" applyNumberFormat="1" applyFont="1" applyFill="1" applyAlignment="1">
      <alignment horizontal="right" wrapText="1"/>
    </xf>
    <xf numFmtId="0" fontId="3" fillId="0" borderId="0" xfId="0" applyFont="1" applyFill="1" applyAlignment="1">
      <alignment horizontal="center" vertical="top"/>
    </xf>
    <xf numFmtId="0" fontId="3" fillId="0" borderId="0" xfId="0" applyFont="1" applyFill="1" applyAlignment="1">
      <alignment horizontal="center" vertical="top" wrapText="1"/>
    </xf>
    <xf numFmtId="0" fontId="3" fillId="0" borderId="0" xfId="0" applyFont="1" applyFill="1" applyBorder="1" applyAlignment="1">
      <alignment horizontal="left" vertical="top" wrapText="1"/>
    </xf>
    <xf numFmtId="0" fontId="1" fillId="0" borderId="0" xfId="0" applyFont="1" applyFill="1" applyBorder="1" applyAlignment="1">
      <alignment horizontal="center" wrapText="1"/>
    </xf>
    <xf numFmtId="4" fontId="1" fillId="0" borderId="0" xfId="0" applyNumberFormat="1" applyFont="1" applyFill="1" applyBorder="1" applyAlignment="1">
      <alignment horizontal="center" wrapText="1"/>
    </xf>
    <xf numFmtId="4" fontId="1" fillId="0" borderId="0" xfId="18" applyNumberFormat="1" applyFont="1" applyFill="1" applyBorder="1" applyAlignment="1">
      <alignment horizont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xf>
    <xf numFmtId="4" fontId="1" fillId="0" borderId="0" xfId="0" applyNumberFormat="1" applyFont="1" applyFill="1" applyBorder="1" applyAlignment="1">
      <alignment horizontal="center"/>
    </xf>
    <xf numFmtId="4" fontId="1" fillId="0" borderId="0" xfId="18" applyNumberFormat="1" applyFont="1" applyFill="1" applyBorder="1" applyAlignment="1">
      <alignment horizontal="right"/>
    </xf>
    <xf numFmtId="4" fontId="1" fillId="0" borderId="0" xfId="18" applyNumberFormat="1" applyFont="1" applyFill="1" applyBorder="1" applyAlignment="1">
      <alignment horizontal="right" wrapText="1"/>
    </xf>
    <xf numFmtId="0" fontId="4" fillId="0" borderId="0"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xf>
    <xf numFmtId="4" fontId="3" fillId="0" borderId="2" xfId="0" applyNumberFormat="1" applyFont="1" applyFill="1" applyBorder="1" applyAlignment="1">
      <alignment horizontal="center"/>
    </xf>
    <xf numFmtId="4" fontId="3" fillId="0" borderId="2" xfId="18" applyNumberFormat="1" applyFont="1" applyFill="1" applyBorder="1" applyAlignment="1">
      <alignment horizontal="right"/>
    </xf>
    <xf numFmtId="0" fontId="1"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4" fontId="1" fillId="0" borderId="0" xfId="0" applyNumberFormat="1" applyFont="1" applyFill="1" applyBorder="1" applyAlignment="1">
      <alignment horizontal="right"/>
    </xf>
    <xf numFmtId="0" fontId="1" fillId="0" borderId="0" xfId="0" applyFont="1" applyFill="1" applyAlignment="1">
      <alignment horizontal="center" vertical="top"/>
    </xf>
    <xf numFmtId="0" fontId="1" fillId="0" borderId="0" xfId="0" applyFont="1" applyFill="1" applyAlignment="1">
      <alignment horizontal="left" vertical="top" wrapText="1"/>
    </xf>
    <xf numFmtId="0" fontId="3" fillId="0" borderId="0" xfId="0" applyFont="1" applyFill="1" applyAlignment="1">
      <alignment horizontal="center"/>
    </xf>
    <xf numFmtId="4" fontId="1" fillId="0" borderId="0" xfId="20" applyNumberFormat="1" applyFont="1" applyFill="1" applyAlignment="1">
      <alignment/>
    </xf>
    <xf numFmtId="0" fontId="1" fillId="0" borderId="0" xfId="0" applyFont="1" applyFill="1" applyAlignment="1">
      <alignment horizontal="center"/>
    </xf>
    <xf numFmtId="4" fontId="1" fillId="0" borderId="0" xfId="0" applyNumberFormat="1" applyFont="1" applyFill="1" applyAlignment="1">
      <alignment horizontal="right"/>
    </xf>
    <xf numFmtId="0" fontId="1" fillId="0" borderId="0" xfId="0" applyFont="1" applyFill="1" applyAlignment="1">
      <alignment vertical="top"/>
    </xf>
    <xf numFmtId="4" fontId="1" fillId="0" borderId="0" xfId="18" applyNumberFormat="1" applyFont="1" applyFill="1" applyBorder="1" applyAlignment="1">
      <alignment horizontal="center"/>
    </xf>
    <xf numFmtId="164" fontId="1" fillId="0" borderId="0"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left" vertical="top"/>
    </xf>
    <xf numFmtId="0" fontId="1"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1" fillId="0" borderId="2" xfId="0" applyFont="1" applyFill="1" applyBorder="1" applyAlignment="1">
      <alignment horizontal="center"/>
    </xf>
    <xf numFmtId="4" fontId="1" fillId="0" borderId="2" xfId="0" applyNumberFormat="1" applyFont="1" applyFill="1" applyBorder="1" applyAlignment="1">
      <alignment horizontal="center"/>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2" fontId="3" fillId="0" borderId="0" xfId="0" applyNumberFormat="1" applyFont="1" applyBorder="1" applyAlignment="1">
      <alignment horizontal="center" vertical="top" wrapText="1"/>
    </xf>
    <xf numFmtId="0" fontId="1" fillId="0" borderId="0" xfId="0" applyFont="1" applyAlignment="1">
      <alignment horizontal="center" vertical="top" wrapText="1"/>
    </xf>
    <xf numFmtId="4" fontId="1" fillId="0" borderId="0" xfId="18" applyNumberFormat="1" applyFont="1" applyFill="1" applyAlignment="1">
      <alignment horizontal="center" vertical="center" wrapText="1"/>
    </xf>
    <xf numFmtId="4" fontId="3" fillId="0" borderId="0" xfId="18" applyNumberFormat="1" applyFont="1" applyFill="1" applyBorder="1" applyAlignment="1">
      <alignment horizontal="center" vertical="center" wrapText="1"/>
    </xf>
    <xf numFmtId="4" fontId="1" fillId="0" borderId="0" xfId="23" applyNumberFormat="1" applyFont="1" applyFill="1" applyBorder="1" applyAlignment="1">
      <alignment horizontal="right"/>
    </xf>
    <xf numFmtId="0" fontId="1" fillId="0" borderId="0" xfId="25" applyFont="1">
      <alignment/>
      <protection/>
    </xf>
    <xf numFmtId="0" fontId="3" fillId="0" borderId="0" xfId="25" applyFont="1" applyAlignment="1">
      <alignment horizontal="center" vertical="top" wrapText="1"/>
      <protection/>
    </xf>
    <xf numFmtId="0" fontId="3" fillId="0" borderId="0" xfId="25" applyFont="1" applyAlignment="1">
      <alignment horizontal="center" wrapText="1"/>
      <protection/>
    </xf>
    <xf numFmtId="0" fontId="1" fillId="0" borderId="0" xfId="25" applyFont="1" applyAlignment="1">
      <alignment horizontal="center" wrapText="1"/>
      <protection/>
    </xf>
    <xf numFmtId="4" fontId="1" fillId="0" borderId="0" xfId="23" applyNumberFormat="1" applyFont="1" applyFill="1" applyAlignment="1">
      <alignment horizontal="center" wrapText="1"/>
    </xf>
    <xf numFmtId="0" fontId="1" fillId="0" borderId="0" xfId="25" applyFont="1" applyBorder="1" applyAlignment="1">
      <alignment horizontal="right"/>
      <protection/>
    </xf>
    <xf numFmtId="0" fontId="6" fillId="0" borderId="0" xfId="25" applyFont="1">
      <alignment/>
      <protection/>
    </xf>
    <xf numFmtId="0" fontId="1" fillId="0" borderId="0" xfId="25">
      <alignment/>
      <protection/>
    </xf>
    <xf numFmtId="0" fontId="1" fillId="0" borderId="0" xfId="25" applyFont="1" applyAlignment="1">
      <alignment horizontal="center" vertical="top" wrapText="1"/>
      <protection/>
    </xf>
    <xf numFmtId="2" fontId="3" fillId="0" borderId="0" xfId="25" applyNumberFormat="1" applyFont="1" applyAlignment="1">
      <alignment horizontal="center" vertical="top" wrapText="1"/>
      <protection/>
    </xf>
    <xf numFmtId="0" fontId="1" fillId="0" borderId="0" xfId="25" applyFont="1" applyFill="1" applyAlignment="1">
      <alignment horizontal="center" vertical="center" wrapText="1"/>
      <protection/>
    </xf>
    <xf numFmtId="4" fontId="1" fillId="0" borderId="0" xfId="26" applyNumberFormat="1" applyFont="1" applyFill="1" applyAlignment="1">
      <alignment horizontal="center" vertical="center" wrapText="1"/>
    </xf>
    <xf numFmtId="4" fontId="7" fillId="0" borderId="0" xfId="26" applyNumberFormat="1" applyFont="1" applyFill="1" applyBorder="1" applyAlignment="1">
      <alignment horizontal="center" vertical="center" wrapText="1"/>
    </xf>
    <xf numFmtId="2" fontId="1" fillId="0" borderId="0" xfId="25" applyNumberFormat="1" applyFont="1" applyAlignment="1">
      <alignment horizontal="center" wrapText="1"/>
      <protection/>
    </xf>
    <xf numFmtId="0" fontId="1" fillId="0" borderId="0" xfId="25" applyFont="1" applyFill="1" applyAlignment="1">
      <alignment vertical="center" wrapText="1"/>
      <protection/>
    </xf>
    <xf numFmtId="0" fontId="1" fillId="0" borderId="0" xfId="25" applyFont="1" applyAlignment="1">
      <alignment wrapText="1"/>
      <protection/>
    </xf>
    <xf numFmtId="0" fontId="3" fillId="0" borderId="0" xfId="25" applyFont="1" applyFill="1" applyBorder="1" applyAlignment="1">
      <alignment horizontal="center" vertical="top" wrapText="1"/>
      <protection/>
    </xf>
    <xf numFmtId="0" fontId="3" fillId="0" borderId="0" xfId="25" applyFont="1" applyFill="1" applyBorder="1" applyAlignment="1">
      <alignment horizontal="left" vertical="top" wrapText="1"/>
      <protection/>
    </xf>
    <xf numFmtId="0" fontId="1" fillId="0" borderId="0" xfId="25" applyFont="1" applyAlignment="1">
      <alignment vertical="top" wrapText="1"/>
      <protection/>
    </xf>
    <xf numFmtId="0" fontId="1" fillId="0" borderId="0" xfId="25" applyFont="1" applyFill="1" applyBorder="1" applyAlignment="1">
      <alignment horizontal="center"/>
      <protection/>
    </xf>
    <xf numFmtId="4" fontId="1" fillId="0" borderId="0" xfId="25" applyNumberFormat="1" applyFont="1" applyFill="1" applyBorder="1" applyAlignment="1">
      <alignment horizontal="center"/>
      <protection/>
    </xf>
    <xf numFmtId="0" fontId="4" fillId="0" borderId="0" xfId="25" applyFont="1" applyFill="1" applyBorder="1" applyAlignment="1">
      <alignment horizontal="left" vertical="top" wrapText="1"/>
      <protection/>
    </xf>
    <xf numFmtId="0" fontId="3" fillId="0" borderId="2" xfId="25" applyFont="1" applyFill="1" applyBorder="1" applyAlignment="1">
      <alignment horizontal="center" vertical="top" wrapText="1"/>
      <protection/>
    </xf>
    <xf numFmtId="0" fontId="3" fillId="0" borderId="2" xfId="25" applyFont="1" applyFill="1" applyBorder="1" applyAlignment="1">
      <alignment horizontal="left" vertical="top" wrapText="1"/>
      <protection/>
    </xf>
    <xf numFmtId="0" fontId="3" fillId="0" borderId="2" xfId="25" applyFont="1" applyFill="1" applyBorder="1" applyAlignment="1">
      <alignment horizontal="center"/>
      <protection/>
    </xf>
    <xf numFmtId="4" fontId="3" fillId="0" borderId="2" xfId="25" applyNumberFormat="1" applyFont="1" applyFill="1" applyBorder="1" applyAlignment="1">
      <alignment horizontal="center"/>
      <protection/>
    </xf>
    <xf numFmtId="4" fontId="3" fillId="0" borderId="2" xfId="26" applyNumberFormat="1" applyFont="1" applyFill="1" applyBorder="1" applyAlignment="1">
      <alignment horizontal="right"/>
    </xf>
    <xf numFmtId="4" fontId="3" fillId="0" borderId="0" xfId="26" applyNumberFormat="1" applyFont="1" applyFill="1" applyBorder="1" applyAlignment="1">
      <alignment horizontal="right"/>
    </xf>
    <xf numFmtId="0" fontId="1" fillId="0" borderId="0" xfId="25" applyFont="1" applyFill="1" applyAlignment="1">
      <alignment horizontal="center"/>
      <protection/>
    </xf>
    <xf numFmtId="4" fontId="1" fillId="0" borderId="0" xfId="26" applyNumberFormat="1" applyFont="1" applyFill="1" applyBorder="1" applyAlignment="1">
      <alignment horizontal="right"/>
    </xf>
    <xf numFmtId="0" fontId="7" fillId="0" borderId="0" xfId="25" applyFont="1" applyFill="1">
      <alignment/>
      <protection/>
    </xf>
    <xf numFmtId="0" fontId="1" fillId="0" borderId="0" xfId="25" applyFont="1" applyFill="1">
      <alignment/>
      <protection/>
    </xf>
    <xf numFmtId="0" fontId="1" fillId="0" borderId="0" xfId="25" applyFont="1" applyFill="1" applyBorder="1" applyAlignment="1">
      <alignment horizontal="center" vertical="top"/>
      <protection/>
    </xf>
    <xf numFmtId="0" fontId="1" fillId="0" borderId="0" xfId="25" applyFont="1" applyFill="1" applyBorder="1" applyAlignment="1">
      <alignment horizontal="left" vertical="top" wrapText="1"/>
      <protection/>
    </xf>
    <xf numFmtId="0" fontId="1" fillId="0" borderId="0" xfId="25" applyFont="1" applyFill="1" applyAlignment="1">
      <alignment horizontal="center" vertical="top" wrapText="1"/>
      <protection/>
    </xf>
    <xf numFmtId="0" fontId="1" fillId="0" borderId="0" xfId="25" applyFont="1" applyFill="1" applyBorder="1" applyAlignment="1">
      <alignment horizontal="center" wrapText="1"/>
      <protection/>
    </xf>
    <xf numFmtId="4" fontId="1" fillId="0" borderId="0" xfId="26" applyNumberFormat="1" applyFont="1" applyFill="1" applyBorder="1" applyAlignment="1">
      <alignment horizontal="right" wrapText="1"/>
    </xf>
    <xf numFmtId="4" fontId="1" fillId="0" borderId="0" xfId="25" applyNumberFormat="1" applyFont="1" applyFill="1" applyBorder="1" applyAlignment="1">
      <alignment horizontal="right"/>
      <protection/>
    </xf>
    <xf numFmtId="0" fontId="1" fillId="0" borderId="2" xfId="25" applyFont="1" applyFill="1" applyBorder="1" applyAlignment="1">
      <alignment horizontal="center"/>
      <protection/>
    </xf>
    <xf numFmtId="4" fontId="1" fillId="0" borderId="2" xfId="25" applyNumberFormat="1" applyFont="1" applyFill="1" applyBorder="1" applyAlignment="1">
      <alignment horizontal="center"/>
      <protection/>
    </xf>
    <xf numFmtId="4" fontId="1" fillId="0" borderId="2" xfId="26" applyNumberFormat="1" applyFont="1" applyFill="1" applyBorder="1" applyAlignment="1">
      <alignment horizontal="right"/>
    </xf>
    <xf numFmtId="0" fontId="3" fillId="0" borderId="0" xfId="25" applyFont="1" applyFill="1" applyAlignment="1">
      <alignment horizontal="center" vertical="top" wrapText="1"/>
      <protection/>
    </xf>
    <xf numFmtId="0" fontId="4" fillId="0" borderId="0" xfId="25" applyFont="1" applyFill="1" applyBorder="1" applyAlignment="1">
      <alignment horizontal="left" vertical="top" wrapText="1"/>
      <protection/>
    </xf>
    <xf numFmtId="0" fontId="1" fillId="0" borderId="0" xfId="25" applyFont="1" applyFill="1" applyAlignment="1">
      <alignment vertical="top" wrapText="1"/>
      <protection/>
    </xf>
    <xf numFmtId="0" fontId="1" fillId="0" borderId="0" xfId="25" applyFont="1" applyFill="1" applyAlignment="1">
      <alignment vertical="top"/>
      <protection/>
    </xf>
    <xf numFmtId="4" fontId="7" fillId="0" borderId="0" xfId="26" applyNumberFormat="1" applyFont="1" applyFill="1" applyBorder="1" applyAlignment="1">
      <alignment horizontal="right"/>
    </xf>
    <xf numFmtId="0" fontId="1" fillId="0" borderId="0" xfId="25" applyFont="1" applyFill="1" applyAlignment="1">
      <alignment horizontal="center" vertical="top"/>
      <protection/>
    </xf>
    <xf numFmtId="0" fontId="1" fillId="0" borderId="0" xfId="25" applyFont="1" applyFill="1" applyAlignment="1">
      <alignment horizontal="left" vertical="top" wrapText="1"/>
      <protection/>
    </xf>
    <xf numFmtId="0" fontId="3" fillId="0" borderId="0" xfId="25" applyFont="1" applyFill="1" applyAlignment="1">
      <alignment horizontal="center"/>
      <protection/>
    </xf>
    <xf numFmtId="4" fontId="7" fillId="0" borderId="0" xfId="25" applyNumberFormat="1" applyFont="1" applyFill="1" applyBorder="1" applyAlignment="1">
      <alignment/>
      <protection/>
    </xf>
    <xf numFmtId="0" fontId="1" fillId="0" borderId="0" xfId="25" applyFont="1" applyFill="1" applyAlignment="1">
      <alignment horizontal="center" wrapText="1"/>
      <protection/>
    </xf>
    <xf numFmtId="4" fontId="1" fillId="0" borderId="0" xfId="26" applyNumberFormat="1" applyFont="1" applyFill="1" applyBorder="1" applyAlignment="1">
      <alignment horizontal="center"/>
    </xf>
    <xf numFmtId="0" fontId="1" fillId="0" borderId="0" xfId="25" applyFont="1" applyFill="1" applyBorder="1" applyAlignment="1">
      <alignment vertical="top"/>
      <protection/>
    </xf>
    <xf numFmtId="164" fontId="1" fillId="0" borderId="0" xfId="25" applyNumberFormat="1" applyFont="1" applyFill="1" applyBorder="1" applyAlignment="1">
      <alignment horizontal="center" vertical="top" wrapText="1"/>
      <protection/>
    </xf>
    <xf numFmtId="4" fontId="1" fillId="0" borderId="0" xfId="26" applyNumberFormat="1" applyFont="1" applyFill="1" applyBorder="1" applyAlignment="1">
      <alignment horizontal="center" wrapText="1"/>
    </xf>
    <xf numFmtId="0" fontId="3" fillId="0" borderId="2" xfId="25" applyFont="1" applyFill="1" applyBorder="1" applyAlignment="1">
      <alignment horizontal="center" vertical="top"/>
      <protection/>
    </xf>
    <xf numFmtId="0" fontId="3" fillId="0" borderId="2" xfId="25" applyFont="1" applyFill="1" applyBorder="1" applyAlignment="1">
      <alignment horizontal="left" vertical="top"/>
      <protection/>
    </xf>
    <xf numFmtId="0" fontId="3" fillId="0" borderId="0" xfId="25" applyFont="1" applyFill="1" applyAlignment="1">
      <alignment horizontal="center" wrapText="1"/>
      <protection/>
    </xf>
    <xf numFmtId="4" fontId="1" fillId="0" borderId="0" xfId="26" applyNumberFormat="1" applyFont="1" applyFill="1" applyAlignment="1">
      <alignment horizontal="center" wrapText="1"/>
    </xf>
    <xf numFmtId="4" fontId="1" fillId="0" borderId="0" xfId="26" applyNumberFormat="1" applyFont="1" applyFill="1" applyAlignment="1">
      <alignment horizontal="right" wrapText="1"/>
    </xf>
    <xf numFmtId="0" fontId="3" fillId="0" borderId="0" xfId="25" applyFont="1" applyFill="1" applyAlignment="1">
      <alignment horizontal="left" wrapText="1"/>
      <protection/>
    </xf>
    <xf numFmtId="0" fontId="3" fillId="0" borderId="2" xfId="25" applyFont="1" applyFill="1" applyBorder="1" applyAlignment="1">
      <alignment horizontal="left" wrapText="1"/>
      <protection/>
    </xf>
    <xf numFmtId="0" fontId="1" fillId="0" borderId="0" xfId="25" applyAlignment="1">
      <alignment horizontal="center"/>
      <protection/>
    </xf>
    <xf numFmtId="0" fontId="2" fillId="0" borderId="0" xfId="25" applyFont="1">
      <alignment/>
      <protection/>
    </xf>
    <xf numFmtId="49" fontId="3" fillId="0" borderId="0" xfId="22" applyNumberFormat="1" applyFont="1" applyFill="1" applyBorder="1" applyAlignment="1">
      <alignment horizontal="center" vertical="top" wrapText="1"/>
      <protection/>
    </xf>
    <xf numFmtId="0" fontId="1" fillId="0" borderId="0" xfId="25" applyFont="1" applyFill="1" applyAlignment="1">
      <alignment wrapText="1"/>
      <protection/>
    </xf>
    <xf numFmtId="0" fontId="3" fillId="0" borderId="0" xfId="25" applyFont="1" applyFill="1" applyAlignment="1">
      <alignment horizontal="left" vertical="top" wrapText="1"/>
      <protection/>
    </xf>
    <xf numFmtId="0" fontId="3" fillId="0" borderId="0" xfId="25" applyFont="1" applyFill="1">
      <alignment/>
      <protection/>
    </xf>
    <xf numFmtId="0" fontId="1" fillId="0" borderId="0" xfId="25" applyFont="1" applyFill="1" applyBorder="1" applyAlignment="1">
      <alignment horizontal="center" vertical="top" wrapText="1"/>
      <protection/>
    </xf>
    <xf numFmtId="4" fontId="1" fillId="0" borderId="0" xfId="25" applyNumberFormat="1" applyFont="1" applyFill="1" applyAlignment="1">
      <alignment horizontal="right"/>
      <protection/>
    </xf>
    <xf numFmtId="0" fontId="1" fillId="0" borderId="0" xfId="25" applyFont="1" applyFill="1" applyBorder="1" applyAlignment="1">
      <alignment horizontal="left" vertical="top"/>
      <protection/>
    </xf>
    <xf numFmtId="0" fontId="1" fillId="0" borderId="0" xfId="25" applyFont="1" applyFill="1" applyBorder="1" applyAlignment="1">
      <alignment horizontal="justify" vertical="top" wrapText="1"/>
      <protection/>
    </xf>
    <xf numFmtId="0" fontId="3" fillId="0" borderId="0" xfId="25" applyFont="1" applyFill="1" applyBorder="1" applyAlignment="1">
      <alignment horizontal="center"/>
      <protection/>
    </xf>
    <xf numFmtId="4" fontId="3" fillId="0" borderId="0" xfId="25" applyNumberFormat="1" applyFont="1" applyFill="1" applyBorder="1" applyAlignment="1">
      <alignment horizontal="center"/>
      <protection/>
    </xf>
    <xf numFmtId="0" fontId="3" fillId="0" borderId="0" xfId="25" applyFont="1" applyFill="1" applyBorder="1" applyAlignment="1">
      <alignment horizontal="center" vertical="top"/>
      <protection/>
    </xf>
    <xf numFmtId="0" fontId="3" fillId="0" borderId="0" xfId="25" applyFont="1" applyFill="1" applyBorder="1" applyAlignment="1">
      <alignment horizontal="left" vertical="top"/>
      <protection/>
    </xf>
    <xf numFmtId="4" fontId="3" fillId="0" borderId="2" xfId="26" applyNumberFormat="1" applyFont="1" applyFill="1" applyBorder="1" applyAlignment="1">
      <alignment horizontal="center" wrapText="1"/>
    </xf>
    <xf numFmtId="4" fontId="1" fillId="0" borderId="0" xfId="23" applyNumberFormat="1" applyFont="1" applyFill="1" applyAlignment="1">
      <alignment horizontal="right" wrapText="1"/>
    </xf>
    <xf numFmtId="0" fontId="1" fillId="0" borderId="0" xfId="25" applyFill="1">
      <alignment/>
      <protection/>
    </xf>
    <xf numFmtId="0" fontId="1" fillId="0" borderId="0" xfId="25" applyAlignment="1">
      <alignment wrapText="1"/>
      <protection/>
    </xf>
    <xf numFmtId="0" fontId="0" fillId="0" borderId="3" xfId="0" applyBorder="1"/>
    <xf numFmtId="0" fontId="0" fillId="0" borderId="4" xfId="0" applyBorder="1"/>
    <xf numFmtId="0" fontId="0" fillId="0" borderId="5" xfId="0" applyBorder="1"/>
    <xf numFmtId="166" fontId="1" fillId="0" borderId="0" xfId="18" applyNumberFormat="1" applyFont="1" applyFill="1" applyAlignment="1">
      <alignment horizontal="right" wrapText="1"/>
    </xf>
    <xf numFmtId="166" fontId="1" fillId="0" borderId="0" xfId="18" applyNumberFormat="1" applyFont="1" applyFill="1" applyAlignment="1">
      <alignment horizontal="center" vertical="center" wrapText="1"/>
    </xf>
    <xf numFmtId="166" fontId="3" fillId="0" borderId="6" xfId="18" applyNumberFormat="1" applyFont="1" applyFill="1" applyBorder="1" applyAlignment="1">
      <alignment horizontal="center" vertical="center"/>
    </xf>
    <xf numFmtId="166" fontId="3" fillId="0" borderId="0" xfId="18" applyNumberFormat="1" applyFont="1" applyFill="1" applyBorder="1" applyAlignment="1">
      <alignment horizontal="center" vertical="center" wrapText="1"/>
    </xf>
    <xf numFmtId="166" fontId="1" fillId="0" borderId="0" xfId="18" applyNumberFormat="1" applyFont="1" applyFill="1" applyBorder="1" applyAlignment="1">
      <alignment horizontal="center" wrapText="1"/>
    </xf>
    <xf numFmtId="166" fontId="1" fillId="0" borderId="0" xfId="18" applyNumberFormat="1" applyFont="1" applyFill="1" applyBorder="1" applyAlignment="1">
      <alignment horizontal="right"/>
    </xf>
    <xf numFmtId="166" fontId="3" fillId="0" borderId="7" xfId="18" applyNumberFormat="1" applyFont="1" applyFill="1" applyBorder="1" applyAlignment="1">
      <alignment horizontal="right"/>
    </xf>
    <xf numFmtId="166" fontId="1" fillId="0" borderId="0" xfId="20" applyNumberFormat="1" applyFont="1" applyFill="1" applyAlignment="1">
      <alignment/>
    </xf>
    <xf numFmtId="166" fontId="3" fillId="0" borderId="2" xfId="18" applyNumberFormat="1" applyFont="1" applyFill="1" applyBorder="1" applyAlignment="1">
      <alignment horizontal="right"/>
    </xf>
    <xf numFmtId="166" fontId="3" fillId="0" borderId="0" xfId="18" applyNumberFormat="1" applyFont="1" applyFill="1" applyAlignment="1">
      <alignment horizontal="right" wrapText="1"/>
    </xf>
    <xf numFmtId="166" fontId="1" fillId="0" borderId="0" xfId="16" applyNumberFormat="1" applyFont="1" applyFill="1" applyAlignment="1">
      <alignment horizontal="right" wrapText="1"/>
    </xf>
    <xf numFmtId="166" fontId="1" fillId="0" borderId="0" xfId="16" applyNumberFormat="1" applyFont="1" applyFill="1" applyAlignment="1">
      <alignment horizontal="center" vertical="center" wrapText="1"/>
    </xf>
    <xf numFmtId="166" fontId="1" fillId="0" borderId="0" xfId="16" applyNumberFormat="1" applyFont="1" applyFill="1" applyBorder="1" applyAlignment="1">
      <alignment horizontal="right"/>
    </xf>
    <xf numFmtId="166" fontId="1" fillId="0" borderId="0" xfId="16" applyNumberFormat="1" applyFont="1" applyFill="1" applyBorder="1" applyAlignment="1" applyProtection="1">
      <alignment horizontal="right" wrapText="1"/>
      <protection/>
    </xf>
    <xf numFmtId="166" fontId="3" fillId="0" borderId="2" xfId="16" applyNumberFormat="1" applyFont="1" applyFill="1" applyBorder="1" applyAlignment="1">
      <alignment horizontal="right"/>
    </xf>
    <xf numFmtId="166" fontId="3" fillId="0" borderId="0" xfId="16" applyNumberFormat="1" applyFont="1" applyFill="1" applyBorder="1" applyAlignment="1">
      <alignment horizontal="right"/>
    </xf>
    <xf numFmtId="166" fontId="1" fillId="0" borderId="0" xfId="16" applyNumberFormat="1" applyFont="1" applyFill="1" applyAlignment="1">
      <alignment/>
    </xf>
    <xf numFmtId="166" fontId="3" fillId="0" borderId="2" xfId="16" applyNumberFormat="1" applyFont="1" applyFill="1" applyBorder="1" applyAlignment="1">
      <alignment horizontal="right" wrapText="1"/>
    </xf>
    <xf numFmtId="166" fontId="1" fillId="0" borderId="0" xfId="26" applyNumberFormat="1" applyFont="1" applyFill="1" applyAlignment="1">
      <alignment horizontal="right" wrapText="1"/>
    </xf>
    <xf numFmtId="166" fontId="1" fillId="0" borderId="0" xfId="26" applyNumberFormat="1" applyFont="1" applyFill="1" applyAlignment="1">
      <alignment horizontal="center" vertical="center" wrapText="1"/>
    </xf>
    <xf numFmtId="166" fontId="1" fillId="0" borderId="0" xfId="26" applyNumberFormat="1" applyFont="1" applyFill="1" applyBorder="1" applyAlignment="1">
      <alignment horizontal="right"/>
    </xf>
    <xf numFmtId="166" fontId="1" fillId="0" borderId="0" xfId="26" applyNumberFormat="1" applyFont="1" applyFill="1" applyBorder="1" applyAlignment="1">
      <alignment horizontal="center"/>
    </xf>
    <xf numFmtId="166" fontId="3" fillId="0" borderId="2" xfId="26" applyNumberFormat="1" applyFont="1" applyFill="1" applyBorder="1" applyAlignment="1">
      <alignment horizontal="right"/>
    </xf>
    <xf numFmtId="166" fontId="3" fillId="0" borderId="2" xfId="26" applyNumberFormat="1" applyFont="1" applyFill="1" applyBorder="1" applyAlignment="1">
      <alignment horizontal="right" wrapText="1"/>
    </xf>
    <xf numFmtId="166" fontId="1" fillId="0" borderId="0" xfId="23" applyNumberFormat="1" applyFont="1" applyFill="1" applyAlignment="1">
      <alignment horizontal="right" wrapText="1"/>
    </xf>
    <xf numFmtId="166" fontId="1" fillId="0" borderId="0" xfId="23" applyNumberFormat="1" applyFont="1" applyFill="1" applyBorder="1" applyAlignment="1" applyProtection="1">
      <alignment horizontal="right" wrapText="1"/>
      <protection/>
    </xf>
    <xf numFmtId="166" fontId="3" fillId="0" borderId="0" xfId="26" applyNumberFormat="1" applyFont="1" applyFill="1" applyBorder="1" applyAlignment="1">
      <alignment horizontal="right"/>
    </xf>
    <xf numFmtId="166" fontId="1" fillId="0" borderId="0" xfId="25" applyNumberFormat="1" applyFill="1">
      <alignment/>
      <protection/>
    </xf>
    <xf numFmtId="0" fontId="3" fillId="0" borderId="6" xfId="0" applyFont="1" applyFill="1" applyBorder="1" applyAlignment="1">
      <alignment horizontal="center" vertical="center" wrapText="1"/>
    </xf>
    <xf numFmtId="2" fontId="3" fillId="0" borderId="6" xfId="0" applyNumberFormat="1" applyFont="1" applyBorder="1" applyAlignment="1">
      <alignment horizontal="center" vertical="center" wrapText="1"/>
    </xf>
    <xf numFmtId="4" fontId="3" fillId="0" borderId="6" xfId="18" applyNumberFormat="1" applyFont="1" applyFill="1" applyBorder="1" applyAlignment="1">
      <alignment horizontal="center" vertical="center" wrapText="1"/>
    </xf>
    <xf numFmtId="166" fontId="3" fillId="0" borderId="6" xfId="18" applyNumberFormat="1" applyFont="1" applyFill="1" applyBorder="1" applyAlignment="1">
      <alignment horizontal="center" vertical="center" wrapText="1"/>
    </xf>
    <xf numFmtId="0" fontId="0" fillId="0" borderId="8" xfId="0" applyBorder="1"/>
    <xf numFmtId="0" fontId="8" fillId="0" borderId="9" xfId="0" applyFont="1" applyBorder="1"/>
    <xf numFmtId="0" fontId="0" fillId="0" borderId="9" xfId="0" applyFill="1" applyBorder="1" applyAlignment="1">
      <alignment horizontal="left"/>
    </xf>
    <xf numFmtId="166" fontId="0" fillId="0" borderId="10" xfId="0" applyNumberFormat="1" applyBorder="1"/>
    <xf numFmtId="166" fontId="0" fillId="0" borderId="11" xfId="0" applyNumberFormat="1" applyBorder="1"/>
    <xf numFmtId="166" fontId="0" fillId="0" borderId="12" xfId="0" applyNumberFormat="1" applyBorder="1"/>
    <xf numFmtId="166" fontId="0" fillId="0" borderId="8" xfId="0" applyNumberFormat="1" applyBorder="1"/>
    <xf numFmtId="4" fontId="1" fillId="0" borderId="0" xfId="20" applyNumberFormat="1" applyFont="1" applyFill="1" applyAlignment="1">
      <alignment horizontal="center"/>
    </xf>
    <xf numFmtId="4" fontId="1" fillId="0" borderId="0" xfId="25" applyNumberFormat="1" applyFill="1" applyAlignment="1">
      <alignment horizontal="center"/>
      <protection/>
    </xf>
    <xf numFmtId="4" fontId="1" fillId="0" borderId="0" xfId="0" applyNumberFormat="1" applyFont="1" applyFill="1" applyAlignment="1">
      <alignment horizontal="center"/>
    </xf>
    <xf numFmtId="4" fontId="1" fillId="0" borderId="0" xfId="0" applyNumberFormat="1" applyFont="1" applyFill="1" applyAlignment="1">
      <alignment vertical="top"/>
    </xf>
  </cellXfs>
  <cellStyles count="13">
    <cellStyle name="Normal" xfId="0"/>
    <cellStyle name="Percent" xfId="15"/>
    <cellStyle name="Currency" xfId="16"/>
    <cellStyle name="Currency [0]" xfId="17"/>
    <cellStyle name="Comma" xfId="18"/>
    <cellStyle name="Comma [0]" xfId="19"/>
    <cellStyle name="Comma_Sheet1" xfId="20"/>
    <cellStyle name="Normal 19 10" xfId="21"/>
    <cellStyle name="Normal_A.aperitiv-terasa_kn" xfId="22"/>
    <cellStyle name="Comma 2" xfId="23"/>
    <cellStyle name="Normal 2 10 2" xfId="24"/>
    <cellStyle name="Normal 2" xfId="25"/>
    <cellStyle name="Comma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tabSelected="1" zoomScale="85" zoomScaleNormal="85" workbookViewId="0" topLeftCell="A1">
      <selection activeCell="K11" sqref="K11"/>
    </sheetView>
  </sheetViews>
  <sheetFormatPr defaultColWidth="9.140625" defaultRowHeight="15"/>
  <cols>
    <col min="2" max="2" width="3.57421875" style="1" bestFit="1" customWidth="1"/>
    <col min="3" max="3" width="41.28125" style="28" customWidth="1"/>
    <col min="4" max="4" width="4.57421875" style="3" bestFit="1" customWidth="1"/>
    <col min="5" max="5" width="11.00390625" style="4" customWidth="1"/>
    <col min="6" max="6" width="11.00390625" style="5" customWidth="1"/>
    <col min="7" max="7" width="16.7109375" style="133" customWidth="1"/>
    <col min="8" max="8" width="11.8515625" style="0" customWidth="1"/>
  </cols>
  <sheetData>
    <row r="1" ht="15">
      <c r="C1" s="2"/>
    </row>
    <row r="2" ht="15">
      <c r="C2" s="6" t="s">
        <v>0</v>
      </c>
    </row>
    <row r="3" spans="2:7" ht="25.5">
      <c r="B3" s="43"/>
      <c r="C3" s="1" t="s">
        <v>1</v>
      </c>
      <c r="D3" s="43"/>
      <c r="E3" s="47"/>
      <c r="F3" s="47"/>
      <c r="G3" s="134"/>
    </row>
    <row r="4" spans="2:8" s="64" customFormat="1" ht="25.5">
      <c r="B4" s="161" t="s">
        <v>71</v>
      </c>
      <c r="C4" s="162" t="s">
        <v>72</v>
      </c>
      <c r="D4" s="161" t="s">
        <v>79</v>
      </c>
      <c r="E4" s="163" t="s">
        <v>80</v>
      </c>
      <c r="F4" s="163" t="s">
        <v>122</v>
      </c>
      <c r="G4" s="164" t="s">
        <v>116</v>
      </c>
      <c r="H4" s="135" t="s">
        <v>123</v>
      </c>
    </row>
    <row r="5" spans="2:7" ht="15">
      <c r="B5" s="44"/>
      <c r="C5" s="45"/>
      <c r="D5" s="44"/>
      <c r="E5" s="48"/>
      <c r="F5" s="48"/>
      <c r="G5" s="136"/>
    </row>
    <row r="6" spans="2:3" ht="15">
      <c r="B6" s="24" t="s">
        <v>54</v>
      </c>
      <c r="C6" s="8" t="s">
        <v>73</v>
      </c>
    </row>
    <row r="7" spans="2:3" ht="15">
      <c r="B7" s="24"/>
      <c r="C7" s="8"/>
    </row>
    <row r="8" spans="2:7" ht="15">
      <c r="B8" s="24" t="s">
        <v>2</v>
      </c>
      <c r="C8" s="8" t="s">
        <v>3</v>
      </c>
      <c r="D8" s="9"/>
      <c r="E8" s="10"/>
      <c r="F8" s="11"/>
      <c r="G8" s="137"/>
    </row>
    <row r="9" spans="2:7" ht="38.25">
      <c r="B9" s="1" t="s">
        <v>4</v>
      </c>
      <c r="C9" s="12" t="s">
        <v>5</v>
      </c>
      <c r="D9" s="13" t="s">
        <v>6</v>
      </c>
      <c r="E9" s="14">
        <v>8200</v>
      </c>
      <c r="F9" s="15"/>
      <c r="G9" s="138">
        <f>$E9*F9</f>
        <v>0</v>
      </c>
    </row>
    <row r="10" spans="2:7" ht="25.5">
      <c r="B10" s="1" t="s">
        <v>7</v>
      </c>
      <c r="C10" s="12" t="s">
        <v>8</v>
      </c>
      <c r="D10" s="13" t="s">
        <v>6</v>
      </c>
      <c r="E10" s="14">
        <v>1640</v>
      </c>
      <c r="F10" s="15"/>
      <c r="G10" s="138">
        <f aca="true" t="shared" si="0" ref="G10:G19">$E10*F10</f>
        <v>0</v>
      </c>
    </row>
    <row r="11" spans="2:7" ht="25.5">
      <c r="B11" s="1" t="s">
        <v>9</v>
      </c>
      <c r="C11" s="12" t="s">
        <v>10</v>
      </c>
      <c r="D11" s="13" t="s">
        <v>6</v>
      </c>
      <c r="E11" s="14">
        <v>1640</v>
      </c>
      <c r="F11" s="15"/>
      <c r="G11" s="138">
        <f t="shared" si="0"/>
        <v>0</v>
      </c>
    </row>
    <row r="12" spans="2:7" ht="25.5">
      <c r="B12" s="1" t="s">
        <v>11</v>
      </c>
      <c r="C12" s="17" t="s">
        <v>12</v>
      </c>
      <c r="D12" s="13" t="s">
        <v>6</v>
      </c>
      <c r="E12" s="14">
        <v>1500</v>
      </c>
      <c r="F12" s="15"/>
      <c r="G12" s="138">
        <f t="shared" si="0"/>
        <v>0</v>
      </c>
    </row>
    <row r="13" spans="2:7" ht="51">
      <c r="B13" s="1" t="s">
        <v>13</v>
      </c>
      <c r="C13" s="12" t="s">
        <v>14</v>
      </c>
      <c r="D13" s="13" t="s">
        <v>6</v>
      </c>
      <c r="E13" s="14">
        <v>133</v>
      </c>
      <c r="F13" s="15"/>
      <c r="G13" s="138">
        <f t="shared" si="0"/>
        <v>0</v>
      </c>
    </row>
    <row r="14" spans="2:7" ht="140.25">
      <c r="B14" s="1" t="s">
        <v>15</v>
      </c>
      <c r="C14" s="12" t="s">
        <v>16</v>
      </c>
      <c r="D14" s="9" t="s">
        <v>6</v>
      </c>
      <c r="E14" s="14">
        <v>354</v>
      </c>
      <c r="F14" s="16"/>
      <c r="G14" s="138">
        <f t="shared" si="0"/>
        <v>0</v>
      </c>
    </row>
    <row r="15" spans="2:7" ht="63.75">
      <c r="B15" s="1" t="s">
        <v>17</v>
      </c>
      <c r="C15" s="12" t="s">
        <v>18</v>
      </c>
      <c r="D15" s="13" t="s">
        <v>6</v>
      </c>
      <c r="E15" s="14">
        <v>199</v>
      </c>
      <c r="F15" s="15"/>
      <c r="G15" s="138">
        <f t="shared" si="0"/>
        <v>0</v>
      </c>
    </row>
    <row r="16" spans="2:7" ht="140.25">
      <c r="B16" s="46" t="s">
        <v>19</v>
      </c>
      <c r="C16" s="17" t="s">
        <v>74</v>
      </c>
      <c r="D16" s="13" t="s">
        <v>81</v>
      </c>
      <c r="E16" s="26">
        <v>37</v>
      </c>
      <c r="F16" s="49"/>
      <c r="G16" s="138">
        <f t="shared" si="0"/>
        <v>0</v>
      </c>
    </row>
    <row r="17" spans="2:7" ht="38.25">
      <c r="B17" s="1" t="s">
        <v>75</v>
      </c>
      <c r="C17" s="12" t="s">
        <v>20</v>
      </c>
      <c r="D17" s="13"/>
      <c r="E17" s="14"/>
      <c r="F17" s="15"/>
      <c r="G17" s="138"/>
    </row>
    <row r="18" spans="2:7" ht="15">
      <c r="B18" s="1" t="s">
        <v>21</v>
      </c>
      <c r="C18" s="12" t="s">
        <v>22</v>
      </c>
      <c r="D18" s="13" t="s">
        <v>23</v>
      </c>
      <c r="E18" s="14">
        <v>72</v>
      </c>
      <c r="F18" s="15"/>
      <c r="G18" s="138">
        <f t="shared" si="0"/>
        <v>0</v>
      </c>
    </row>
    <row r="19" spans="2:7" ht="15">
      <c r="B19" s="1" t="s">
        <v>21</v>
      </c>
      <c r="C19" s="12" t="s">
        <v>24</v>
      </c>
      <c r="D19" s="13" t="s">
        <v>25</v>
      </c>
      <c r="E19" s="14">
        <f>E18*0.3</f>
        <v>21.599999999999998</v>
      </c>
      <c r="F19" s="15"/>
      <c r="G19" s="138">
        <f t="shared" si="0"/>
        <v>0</v>
      </c>
    </row>
    <row r="20" spans="3:7" ht="15">
      <c r="C20" s="12"/>
      <c r="D20" s="13"/>
      <c r="E20" s="14"/>
      <c r="F20" s="15"/>
      <c r="G20" s="138"/>
    </row>
    <row r="21" spans="2:7" ht="15">
      <c r="B21" s="18" t="s">
        <v>2</v>
      </c>
      <c r="C21" s="19" t="s">
        <v>26</v>
      </c>
      <c r="D21" s="20"/>
      <c r="E21" s="21"/>
      <c r="F21" s="22"/>
      <c r="G21" s="139">
        <f>SUM(G9:G20)</f>
        <v>0</v>
      </c>
    </row>
    <row r="22" spans="2:7" ht="15">
      <c r="B22" s="23"/>
      <c r="C22" s="12"/>
      <c r="D22" s="13"/>
      <c r="E22" s="14"/>
      <c r="F22" s="15"/>
      <c r="G22" s="138"/>
    </row>
    <row r="23" spans="2:7" ht="15">
      <c r="B23" s="24" t="s">
        <v>27</v>
      </c>
      <c r="C23" s="8" t="s">
        <v>28</v>
      </c>
      <c r="D23" s="13"/>
      <c r="E23" s="14"/>
      <c r="F23" s="15"/>
      <c r="G23" s="138"/>
    </row>
    <row r="24" spans="2:7" ht="38.25">
      <c r="B24" s="25" t="s">
        <v>4</v>
      </c>
      <c r="C24" s="12" t="s">
        <v>29</v>
      </c>
      <c r="D24" s="13" t="s">
        <v>6</v>
      </c>
      <c r="E24" s="14">
        <v>2160</v>
      </c>
      <c r="F24" s="15"/>
      <c r="G24" s="138">
        <f aca="true" t="shared" si="1" ref="G24:G28">$E24*F24</f>
        <v>0</v>
      </c>
    </row>
    <row r="25" spans="2:7" ht="51">
      <c r="B25" s="1" t="s">
        <v>7</v>
      </c>
      <c r="C25" s="12" t="s">
        <v>30</v>
      </c>
      <c r="D25" s="13" t="s">
        <v>31</v>
      </c>
      <c r="E25" s="14">
        <v>171</v>
      </c>
      <c r="F25" s="15"/>
      <c r="G25" s="138">
        <f t="shared" si="1"/>
        <v>0</v>
      </c>
    </row>
    <row r="26" spans="2:7" ht="25.5">
      <c r="B26" s="1" t="s">
        <v>9</v>
      </c>
      <c r="C26" s="12" t="s">
        <v>32</v>
      </c>
      <c r="D26" s="9" t="s">
        <v>6</v>
      </c>
      <c r="E26" s="14">
        <v>2</v>
      </c>
      <c r="F26" s="16"/>
      <c r="G26" s="138">
        <f t="shared" si="1"/>
        <v>0</v>
      </c>
    </row>
    <row r="27" spans="2:7" ht="25.5">
      <c r="B27" s="1" t="s">
        <v>11</v>
      </c>
      <c r="C27" s="12" t="s">
        <v>33</v>
      </c>
      <c r="D27" s="13" t="s">
        <v>6</v>
      </c>
      <c r="E27" s="14">
        <v>380</v>
      </c>
      <c r="F27" s="26"/>
      <c r="G27" s="138">
        <f t="shared" si="1"/>
        <v>0</v>
      </c>
    </row>
    <row r="28" spans="2:7" ht="63.75">
      <c r="B28" s="1" t="s">
        <v>13</v>
      </c>
      <c r="C28" s="12" t="s">
        <v>34</v>
      </c>
      <c r="D28" s="13" t="s">
        <v>6</v>
      </c>
      <c r="E28" s="14">
        <v>140</v>
      </c>
      <c r="F28" s="15"/>
      <c r="G28" s="138">
        <f t="shared" si="1"/>
        <v>0</v>
      </c>
    </row>
    <row r="29" spans="2:7" ht="15">
      <c r="B29" s="18" t="s">
        <v>27</v>
      </c>
      <c r="C29" s="19" t="s">
        <v>35</v>
      </c>
      <c r="D29" s="20"/>
      <c r="E29" s="21"/>
      <c r="F29" s="22"/>
      <c r="G29" s="139">
        <f>SUM(G24:G28)</f>
        <v>0</v>
      </c>
    </row>
    <row r="30" spans="2:7" ht="15">
      <c r="B30" s="23"/>
      <c r="C30" s="12"/>
      <c r="D30" s="13"/>
      <c r="E30" s="14"/>
      <c r="F30" s="15"/>
      <c r="G30" s="138"/>
    </row>
    <row r="31" spans="2:7" ht="15">
      <c r="B31" s="7" t="s">
        <v>36</v>
      </c>
      <c r="C31" s="8" t="s">
        <v>37</v>
      </c>
      <c r="D31" s="13"/>
      <c r="E31" s="14"/>
      <c r="F31" s="15"/>
      <c r="G31" s="138"/>
    </row>
    <row r="32" spans="2:7" ht="140.25">
      <c r="B32" s="1" t="s">
        <v>4</v>
      </c>
      <c r="C32" s="12" t="s">
        <v>38</v>
      </c>
      <c r="D32" s="13"/>
      <c r="E32" s="14"/>
      <c r="F32" s="15"/>
      <c r="G32" s="138"/>
    </row>
    <row r="33" spans="3:7" ht="140.25">
      <c r="C33" s="12" t="s">
        <v>38</v>
      </c>
      <c r="D33" s="13" t="s">
        <v>39</v>
      </c>
      <c r="E33" s="14">
        <v>20</v>
      </c>
      <c r="F33" s="15"/>
      <c r="G33" s="138">
        <f aca="true" t="shared" si="2" ref="G33">$E33*F33</f>
        <v>0</v>
      </c>
    </row>
    <row r="34" spans="2:7" ht="102">
      <c r="B34" s="27" t="s">
        <v>7</v>
      </c>
      <c r="C34" s="28" t="s">
        <v>40</v>
      </c>
      <c r="D34" s="29"/>
      <c r="E34" s="172"/>
      <c r="F34" s="30"/>
      <c r="G34" s="140"/>
    </row>
    <row r="35" spans="2:7" ht="204">
      <c r="B35" s="27"/>
      <c r="C35" s="28" t="s">
        <v>41</v>
      </c>
      <c r="D35" s="13" t="s">
        <v>39</v>
      </c>
      <c r="E35" s="14">
        <v>50</v>
      </c>
      <c r="F35" s="15"/>
      <c r="G35" s="138">
        <f aca="true" t="shared" si="3" ref="G35:G47">$E35*F35</f>
        <v>0</v>
      </c>
    </row>
    <row r="36" spans="2:7" ht="318.75">
      <c r="B36" s="27" t="s">
        <v>9</v>
      </c>
      <c r="C36" s="28" t="s">
        <v>42</v>
      </c>
      <c r="D36" s="13" t="s">
        <v>39</v>
      </c>
      <c r="E36" s="14">
        <v>50</v>
      </c>
      <c r="F36" s="15"/>
      <c r="G36" s="138">
        <f t="shared" si="3"/>
        <v>0</v>
      </c>
    </row>
    <row r="37" spans="2:7" ht="63.75">
      <c r="B37" s="1" t="s">
        <v>11</v>
      </c>
      <c r="C37" s="12" t="s">
        <v>43</v>
      </c>
      <c r="D37" s="13"/>
      <c r="E37" s="14"/>
      <c r="F37" s="15"/>
      <c r="G37" s="138"/>
    </row>
    <row r="38" spans="3:7" ht="15">
      <c r="C38" s="12" t="s">
        <v>44</v>
      </c>
      <c r="D38" s="13" t="s">
        <v>39</v>
      </c>
      <c r="E38" s="14">
        <v>2</v>
      </c>
      <c r="F38" s="15"/>
      <c r="G38" s="138">
        <f t="shared" si="3"/>
        <v>0</v>
      </c>
    </row>
    <row r="39" spans="3:7" ht="15">
      <c r="C39" s="12" t="s">
        <v>45</v>
      </c>
      <c r="D39" s="13" t="s">
        <v>39</v>
      </c>
      <c r="E39" s="14">
        <v>2</v>
      </c>
      <c r="F39" s="15"/>
      <c r="G39" s="138">
        <f t="shared" si="3"/>
        <v>0</v>
      </c>
    </row>
    <row r="40" spans="3:7" ht="15">
      <c r="C40" s="12" t="s">
        <v>46</v>
      </c>
      <c r="D40" s="13" t="s">
        <v>39</v>
      </c>
      <c r="E40" s="14">
        <v>2</v>
      </c>
      <c r="F40" s="15"/>
      <c r="G40" s="138">
        <f t="shared" si="3"/>
        <v>0</v>
      </c>
    </row>
    <row r="41" spans="3:7" ht="15">
      <c r="C41" s="12" t="s">
        <v>47</v>
      </c>
      <c r="D41" s="13" t="s">
        <v>39</v>
      </c>
      <c r="E41" s="14">
        <v>2</v>
      </c>
      <c r="F41" s="15"/>
      <c r="G41" s="138">
        <f t="shared" si="3"/>
        <v>0</v>
      </c>
    </row>
    <row r="42" spans="2:7" ht="25.5">
      <c r="B42" s="1" t="s">
        <v>13</v>
      </c>
      <c r="C42" s="28" t="s">
        <v>48</v>
      </c>
      <c r="D42" s="31" t="s">
        <v>39</v>
      </c>
      <c r="E42" s="174">
        <v>18</v>
      </c>
      <c r="F42" s="32"/>
      <c r="G42" s="138">
        <f t="shared" si="3"/>
        <v>0</v>
      </c>
    </row>
    <row r="43" spans="2:7" ht="63.75">
      <c r="B43" s="1" t="s">
        <v>15</v>
      </c>
      <c r="C43" s="12" t="s">
        <v>76</v>
      </c>
      <c r="D43" s="13"/>
      <c r="E43" s="14"/>
      <c r="F43" s="15"/>
      <c r="G43" s="138"/>
    </row>
    <row r="44" spans="2:7" ht="15">
      <c r="B44" s="1" t="s">
        <v>120</v>
      </c>
      <c r="C44" s="12" t="s">
        <v>22</v>
      </c>
      <c r="D44" s="13" t="s">
        <v>23</v>
      </c>
      <c r="E44" s="14">
        <v>100</v>
      </c>
      <c r="F44" s="15"/>
      <c r="G44" s="138">
        <f t="shared" si="3"/>
        <v>0</v>
      </c>
    </row>
    <row r="45" spans="2:7" ht="15">
      <c r="B45" s="1" t="s">
        <v>121</v>
      </c>
      <c r="C45" s="12" t="s">
        <v>49</v>
      </c>
      <c r="D45" s="13" t="s">
        <v>25</v>
      </c>
      <c r="E45" s="34">
        <v>0.3</v>
      </c>
      <c r="F45" s="15"/>
      <c r="G45" s="138">
        <f t="shared" si="3"/>
        <v>0</v>
      </c>
    </row>
    <row r="46" spans="2:7" ht="38.25">
      <c r="B46" s="35" t="s">
        <v>17</v>
      </c>
      <c r="C46" s="12" t="s">
        <v>50</v>
      </c>
      <c r="D46" s="9" t="s">
        <v>31</v>
      </c>
      <c r="E46" s="11">
        <v>120</v>
      </c>
      <c r="F46" s="16"/>
      <c r="G46" s="138">
        <f t="shared" si="3"/>
        <v>0</v>
      </c>
    </row>
    <row r="47" spans="2:7" ht="38.25">
      <c r="B47" s="35" t="s">
        <v>19</v>
      </c>
      <c r="C47" s="12" t="s">
        <v>51</v>
      </c>
      <c r="D47" s="9" t="s">
        <v>31</v>
      </c>
      <c r="E47" s="11">
        <v>120</v>
      </c>
      <c r="F47" s="16"/>
      <c r="G47" s="138">
        <f t="shared" si="3"/>
        <v>0</v>
      </c>
    </row>
    <row r="48" spans="2:7" ht="15">
      <c r="B48" s="36" t="s">
        <v>36</v>
      </c>
      <c r="C48" s="37" t="s">
        <v>52</v>
      </c>
      <c r="D48" s="20"/>
      <c r="E48" s="21"/>
      <c r="F48" s="22"/>
      <c r="G48" s="141">
        <f>SUM(G32:G47)</f>
        <v>0</v>
      </c>
    </row>
    <row r="49" spans="2:7" ht="15">
      <c r="B49" s="25"/>
      <c r="C49" s="38"/>
      <c r="D49" s="13"/>
      <c r="E49" s="14"/>
      <c r="F49" s="15"/>
      <c r="G49" s="138"/>
    </row>
    <row r="50" spans="2:7" ht="15">
      <c r="B50" s="39" t="s">
        <v>54</v>
      </c>
      <c r="C50" s="39" t="s">
        <v>77</v>
      </c>
      <c r="D50" s="13"/>
      <c r="E50" s="14"/>
      <c r="F50" s="15"/>
      <c r="G50" s="138"/>
    </row>
    <row r="51" spans="2:7" ht="15">
      <c r="B51" s="25"/>
      <c r="C51" s="25"/>
      <c r="D51" s="13"/>
      <c r="E51" s="14"/>
      <c r="F51" s="15"/>
      <c r="G51" s="138"/>
    </row>
    <row r="52" spans="2:7" ht="15">
      <c r="B52" s="6" t="s">
        <v>2</v>
      </c>
      <c r="C52" s="40" t="s">
        <v>53</v>
      </c>
      <c r="D52" s="13"/>
      <c r="E52" s="14"/>
      <c r="F52" s="15"/>
      <c r="G52" s="138">
        <f>G21</f>
        <v>0</v>
      </c>
    </row>
    <row r="53" spans="2:7" ht="15">
      <c r="B53" s="24" t="s">
        <v>27</v>
      </c>
      <c r="C53" s="8" t="s">
        <v>28</v>
      </c>
      <c r="D53" s="13"/>
      <c r="E53" s="14"/>
      <c r="F53" s="15"/>
      <c r="G53" s="138">
        <f>G29</f>
        <v>0</v>
      </c>
    </row>
    <row r="54" spans="2:7" ht="15">
      <c r="B54" s="6" t="s">
        <v>36</v>
      </c>
      <c r="C54" s="40" t="s">
        <v>37</v>
      </c>
      <c r="D54" s="13"/>
      <c r="E54" s="14"/>
      <c r="F54" s="15"/>
      <c r="G54" s="138">
        <f>G48</f>
        <v>0</v>
      </c>
    </row>
    <row r="55" spans="2:7" ht="15">
      <c r="B55" s="18"/>
      <c r="C55" s="19" t="s">
        <v>78</v>
      </c>
      <c r="D55" s="41"/>
      <c r="E55" s="42"/>
      <c r="F55" s="42"/>
      <c r="G55" s="141">
        <f>SUM(G52:G54)</f>
        <v>0</v>
      </c>
    </row>
    <row r="57" spans="2:6" ht="15">
      <c r="B57" s="33"/>
      <c r="C57" s="33"/>
      <c r="D57" s="33"/>
      <c r="E57" s="175"/>
      <c r="F57" s="33"/>
    </row>
    <row r="60" spans="2:7" ht="15">
      <c r="B60" s="33"/>
      <c r="C60" s="33"/>
      <c r="D60" s="33"/>
      <c r="E60" s="175"/>
      <c r="F60" s="33"/>
      <c r="G60" s="142"/>
    </row>
  </sheetData>
  <autoFilter ref="B1:G89"/>
  <dataValidations count="1" disablePrompts="1">
    <dataValidation type="decimal" operator="greaterThanOrEqual" allowBlank="1" showErrorMessage="1" errorTitle="Greška pri unosu!" error="Upišite iznos Kn!" sqref="F46:F47">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80" zoomScaleNormal="80" workbookViewId="0" topLeftCell="A1">
      <selection activeCell="F10" sqref="F10"/>
    </sheetView>
  </sheetViews>
  <sheetFormatPr defaultColWidth="8.8515625" defaultRowHeight="15"/>
  <cols>
    <col min="1" max="1" width="8.8515625" style="78" customWidth="1"/>
    <col min="2" max="2" width="3.57421875" style="84" bestFit="1" customWidth="1"/>
    <col min="3" max="3" width="41.28125" style="97" customWidth="1"/>
    <col min="4" max="4" width="4.57421875" style="100" bestFit="1" customWidth="1"/>
    <col min="5" max="5" width="11.00390625" style="108" customWidth="1"/>
    <col min="6" max="6" width="11.00390625" style="109" customWidth="1"/>
    <col min="7" max="7" width="24.57421875" style="143" customWidth="1"/>
    <col min="8" max="8" width="13.7109375" style="80" customWidth="1"/>
    <col min="9" max="16384" width="8.8515625" style="81" customWidth="1"/>
  </cols>
  <sheetData>
    <row r="1" ht="15">
      <c r="C1" s="113"/>
    </row>
    <row r="2" ht="15">
      <c r="C2" s="114" t="s">
        <v>0</v>
      </c>
    </row>
    <row r="3" ht="15">
      <c r="C3" s="114"/>
    </row>
    <row r="4" spans="1:8" s="115" customFormat="1" ht="25.5">
      <c r="A4" s="100"/>
      <c r="B4" s="84"/>
      <c r="C4" s="84" t="s">
        <v>113</v>
      </c>
      <c r="D4" s="60"/>
      <c r="E4" s="61"/>
      <c r="F4" s="61"/>
      <c r="G4" s="144"/>
      <c r="H4" s="62"/>
    </row>
    <row r="5" spans="2:8" s="64" customFormat="1" ht="25.5">
      <c r="B5" s="161" t="s">
        <v>71</v>
      </c>
      <c r="C5" s="162" t="s">
        <v>72</v>
      </c>
      <c r="D5" s="161" t="s">
        <v>79</v>
      </c>
      <c r="E5" s="163" t="s">
        <v>80</v>
      </c>
      <c r="F5" s="163" t="s">
        <v>122</v>
      </c>
      <c r="G5" s="164" t="s">
        <v>116</v>
      </c>
      <c r="H5" s="135" t="s">
        <v>123</v>
      </c>
    </row>
    <row r="6" spans="2:7" ht="15">
      <c r="B6" s="66"/>
      <c r="C6" s="67"/>
      <c r="D6" s="69"/>
      <c r="E6" s="70"/>
      <c r="F6" s="79"/>
      <c r="G6" s="145"/>
    </row>
    <row r="7" spans="2:3" ht="15">
      <c r="B7" s="91" t="s">
        <v>65</v>
      </c>
      <c r="C7" s="116" t="s">
        <v>115</v>
      </c>
    </row>
    <row r="8" spans="2:3" ht="15">
      <c r="B8" s="91"/>
      <c r="C8" s="116"/>
    </row>
    <row r="9" spans="2:7" ht="15">
      <c r="B9" s="91" t="s">
        <v>2</v>
      </c>
      <c r="C9" s="67" t="s">
        <v>3</v>
      </c>
      <c r="D9" s="69"/>
      <c r="E9" s="70"/>
      <c r="F9" s="79"/>
      <c r="G9" s="145"/>
    </row>
    <row r="10" spans="2:7" ht="38.25">
      <c r="B10" s="84" t="s">
        <v>4</v>
      </c>
      <c r="C10" s="83" t="s">
        <v>5</v>
      </c>
      <c r="D10" s="69" t="s">
        <v>6</v>
      </c>
      <c r="E10" s="70">
        <v>8000</v>
      </c>
      <c r="F10" s="79"/>
      <c r="G10" s="145">
        <f aca="true" t="shared" si="0" ref="G10">$E10*F10</f>
        <v>0</v>
      </c>
    </row>
    <row r="11" spans="2:7" ht="25.5">
      <c r="B11" s="84" t="s">
        <v>7</v>
      </c>
      <c r="C11" s="83" t="s">
        <v>8</v>
      </c>
      <c r="D11" s="69" t="s">
        <v>6</v>
      </c>
      <c r="E11" s="70">
        <v>749</v>
      </c>
      <c r="F11" s="79"/>
      <c r="G11" s="145">
        <f aca="true" t="shared" si="1" ref="G11">$E11*F11</f>
        <v>0</v>
      </c>
    </row>
    <row r="12" spans="2:7" ht="25.5">
      <c r="B12" s="84" t="s">
        <v>9</v>
      </c>
      <c r="C12" s="83" t="s">
        <v>10</v>
      </c>
      <c r="D12" s="69" t="s">
        <v>6</v>
      </c>
      <c r="E12" s="70">
        <v>749</v>
      </c>
      <c r="F12" s="79"/>
      <c r="G12" s="145">
        <f aca="true" t="shared" si="2" ref="G12">$E12*F12</f>
        <v>0</v>
      </c>
    </row>
    <row r="13" spans="2:7" ht="38.25">
      <c r="B13" s="84" t="s">
        <v>11</v>
      </c>
      <c r="C13" s="121" t="s">
        <v>129</v>
      </c>
      <c r="D13" s="69" t="s">
        <v>6</v>
      </c>
      <c r="E13" s="70">
        <v>2695</v>
      </c>
      <c r="F13" s="79"/>
      <c r="G13" s="145">
        <f aca="true" t="shared" si="3" ref="G13">$E13*F13</f>
        <v>0</v>
      </c>
    </row>
    <row r="14" spans="2:7" ht="153">
      <c r="B14" s="84" t="s">
        <v>13</v>
      </c>
      <c r="C14" s="83" t="s">
        <v>126</v>
      </c>
      <c r="D14" s="85" t="s">
        <v>6</v>
      </c>
      <c r="E14" s="70">
        <v>95</v>
      </c>
      <c r="F14" s="86"/>
      <c r="G14" s="145">
        <f aca="true" t="shared" si="4" ref="G14">$E14*F14</f>
        <v>0</v>
      </c>
    </row>
    <row r="15" spans="2:7" ht="76.5">
      <c r="B15" s="84" t="s">
        <v>15</v>
      </c>
      <c r="C15" s="83" t="s">
        <v>127</v>
      </c>
      <c r="D15" s="69" t="s">
        <v>6</v>
      </c>
      <c r="E15" s="70">
        <v>235</v>
      </c>
      <c r="F15" s="79"/>
      <c r="G15" s="145">
        <f aca="true" t="shared" si="5" ref="G15">$E15*F15</f>
        <v>0</v>
      </c>
    </row>
    <row r="16" spans="1:9" ht="153">
      <c r="A16" s="50"/>
      <c r="B16" s="58" t="s">
        <v>17</v>
      </c>
      <c r="C16" s="71" t="s">
        <v>128</v>
      </c>
      <c r="D16" s="69" t="s">
        <v>81</v>
      </c>
      <c r="E16" s="70">
        <v>37</v>
      </c>
      <c r="F16" s="49"/>
      <c r="G16" s="146">
        <f>$E16*F16</f>
        <v>0</v>
      </c>
      <c r="H16" s="55"/>
      <c r="I16" s="57"/>
    </row>
    <row r="17" spans="2:7" ht="38.25">
      <c r="B17" s="84" t="s">
        <v>19</v>
      </c>
      <c r="C17" s="83" t="s">
        <v>66</v>
      </c>
      <c r="D17" s="69"/>
      <c r="E17" s="70"/>
      <c r="F17" s="79"/>
      <c r="G17" s="145"/>
    </row>
    <row r="18" spans="2:7" ht="15">
      <c r="B18" s="84" t="s">
        <v>120</v>
      </c>
      <c r="C18" s="83" t="s">
        <v>22</v>
      </c>
      <c r="D18" s="69" t="s">
        <v>23</v>
      </c>
      <c r="E18" s="70">
        <v>32</v>
      </c>
      <c r="F18" s="79"/>
      <c r="G18" s="145">
        <f aca="true" t="shared" si="6" ref="G18">$E18*F18</f>
        <v>0</v>
      </c>
    </row>
    <row r="19" spans="2:7" ht="15">
      <c r="B19" s="84" t="s">
        <v>121</v>
      </c>
      <c r="C19" s="83" t="s">
        <v>24</v>
      </c>
      <c r="D19" s="69" t="s">
        <v>25</v>
      </c>
      <c r="E19" s="70">
        <f>E18*0.3</f>
        <v>9.6</v>
      </c>
      <c r="F19" s="79"/>
      <c r="G19" s="145">
        <f>$E19*G18</f>
        <v>0</v>
      </c>
    </row>
    <row r="20" spans="2:7" ht="25.5">
      <c r="B20" s="72" t="s">
        <v>2</v>
      </c>
      <c r="C20" s="73" t="s">
        <v>58</v>
      </c>
      <c r="D20" s="74"/>
      <c r="E20" s="75"/>
      <c r="F20" s="76"/>
      <c r="G20" s="147">
        <f>SUM(G10:G19)</f>
        <v>0</v>
      </c>
    </row>
    <row r="21" spans="2:7" ht="15">
      <c r="B21" s="66"/>
      <c r="C21" s="67"/>
      <c r="D21" s="122"/>
      <c r="E21" s="123"/>
      <c r="F21" s="77"/>
      <c r="G21" s="148"/>
    </row>
    <row r="22" spans="1:9" s="57" customFormat="1" ht="15">
      <c r="A22" s="78"/>
      <c r="B22" s="66" t="s">
        <v>27</v>
      </c>
      <c r="C22" s="67" t="s">
        <v>28</v>
      </c>
      <c r="D22" s="69"/>
      <c r="E22" s="70"/>
      <c r="F22" s="79"/>
      <c r="G22" s="145"/>
      <c r="H22" s="80"/>
      <c r="I22" s="81"/>
    </row>
    <row r="23" spans="1:9" s="57" customFormat="1" ht="38.25">
      <c r="A23" s="78"/>
      <c r="B23" s="82" t="s">
        <v>4</v>
      </c>
      <c r="C23" s="83" t="s">
        <v>67</v>
      </c>
      <c r="D23" s="69" t="s">
        <v>6</v>
      </c>
      <c r="E23" s="70">
        <v>2500</v>
      </c>
      <c r="F23" s="79"/>
      <c r="G23" s="145">
        <f aca="true" t="shared" si="7" ref="G23">$E23*F23</f>
        <v>0</v>
      </c>
      <c r="H23" s="80"/>
      <c r="I23" s="81"/>
    </row>
    <row r="24" spans="1:7" ht="51">
      <c r="A24" s="81"/>
      <c r="B24" s="84" t="s">
        <v>7</v>
      </c>
      <c r="C24" s="83" t="s">
        <v>30</v>
      </c>
      <c r="D24" s="69" t="s">
        <v>31</v>
      </c>
      <c r="E24" s="70">
        <v>80</v>
      </c>
      <c r="F24" s="79"/>
      <c r="G24" s="145">
        <f aca="true" t="shared" si="8" ref="G24">$E24*F24</f>
        <v>0</v>
      </c>
    </row>
    <row r="25" spans="1:7" ht="25.5">
      <c r="A25" s="81"/>
      <c r="B25" s="84" t="s">
        <v>9</v>
      </c>
      <c r="C25" s="83" t="s">
        <v>32</v>
      </c>
      <c r="D25" s="85" t="s">
        <v>6</v>
      </c>
      <c r="E25" s="70">
        <v>97</v>
      </c>
      <c r="F25" s="86"/>
      <c r="G25" s="145">
        <f aca="true" t="shared" si="9" ref="G25">$E25*F25</f>
        <v>0</v>
      </c>
    </row>
    <row r="26" spans="1:7" ht="25.5">
      <c r="A26" s="81"/>
      <c r="B26" s="84" t="s">
        <v>11</v>
      </c>
      <c r="C26" s="83" t="s">
        <v>33</v>
      </c>
      <c r="D26" s="69" t="s">
        <v>6</v>
      </c>
      <c r="E26" s="70">
        <v>675</v>
      </c>
      <c r="F26" s="87"/>
      <c r="G26" s="145">
        <f aca="true" t="shared" si="10" ref="G26">$E26*F26</f>
        <v>0</v>
      </c>
    </row>
    <row r="27" spans="1:7" ht="15">
      <c r="A27" s="81"/>
      <c r="B27" s="72" t="s">
        <v>27</v>
      </c>
      <c r="C27" s="73" t="s">
        <v>68</v>
      </c>
      <c r="D27" s="74"/>
      <c r="E27" s="75"/>
      <c r="F27" s="76"/>
      <c r="G27" s="147">
        <f>SUM(G23:G26)</f>
        <v>0</v>
      </c>
    </row>
    <row r="28" spans="1:7" ht="15">
      <c r="A28" s="81"/>
      <c r="B28" s="118"/>
      <c r="C28" s="83"/>
      <c r="D28" s="69"/>
      <c r="E28" s="70"/>
      <c r="F28" s="79"/>
      <c r="G28" s="145"/>
    </row>
    <row r="29" spans="1:7" ht="15">
      <c r="A29" s="81"/>
      <c r="B29" s="91" t="s">
        <v>36</v>
      </c>
      <c r="C29" s="67" t="s">
        <v>37</v>
      </c>
      <c r="D29" s="69"/>
      <c r="E29" s="70"/>
      <c r="F29" s="79"/>
      <c r="G29" s="145"/>
    </row>
    <row r="30" spans="1:9" ht="153">
      <c r="A30" s="94"/>
      <c r="B30" s="84" t="s">
        <v>4</v>
      </c>
      <c r="C30" s="83" t="s">
        <v>119</v>
      </c>
      <c r="D30" s="69"/>
      <c r="E30" s="70"/>
      <c r="F30" s="79"/>
      <c r="G30" s="145"/>
      <c r="H30" s="95"/>
      <c r="I30" s="94"/>
    </row>
    <row r="31" spans="1:9" ht="153">
      <c r="A31" s="94"/>
      <c r="C31" s="83" t="s">
        <v>119</v>
      </c>
      <c r="D31" s="69" t="s">
        <v>39</v>
      </c>
      <c r="E31" s="70">
        <v>2</v>
      </c>
      <c r="F31" s="79"/>
      <c r="G31" s="145">
        <f>$E31*F31</f>
        <v>0</v>
      </c>
      <c r="H31" s="95"/>
      <c r="I31" s="94"/>
    </row>
    <row r="32" spans="1:9" ht="114.75">
      <c r="A32" s="94"/>
      <c r="B32" s="96" t="s">
        <v>7</v>
      </c>
      <c r="C32" s="97" t="s">
        <v>130</v>
      </c>
      <c r="D32" s="98"/>
      <c r="E32" s="172"/>
      <c r="F32" s="30"/>
      <c r="G32" s="149"/>
      <c r="H32" s="99"/>
      <c r="I32" s="94"/>
    </row>
    <row r="33" spans="1:9" ht="216.75">
      <c r="A33" s="94"/>
      <c r="B33" s="96"/>
      <c r="C33" s="97" t="s">
        <v>131</v>
      </c>
      <c r="D33" s="69" t="s">
        <v>39</v>
      </c>
      <c r="E33" s="70">
        <v>50</v>
      </c>
      <c r="F33" s="79"/>
      <c r="G33" s="145">
        <f>$E33*F33</f>
        <v>0</v>
      </c>
      <c r="H33" s="95"/>
      <c r="I33" s="94"/>
    </row>
    <row r="34" spans="1:9" ht="331.5">
      <c r="A34" s="94"/>
      <c r="B34" s="96" t="s">
        <v>9</v>
      </c>
      <c r="C34" s="97" t="s">
        <v>132</v>
      </c>
      <c r="D34" s="69" t="s">
        <v>39</v>
      </c>
      <c r="E34" s="70">
        <v>50</v>
      </c>
      <c r="F34" s="79"/>
      <c r="G34" s="145">
        <f>$E34*F34</f>
        <v>0</v>
      </c>
      <c r="H34" s="95"/>
      <c r="I34" s="94"/>
    </row>
    <row r="35" spans="1:7" ht="38.25">
      <c r="A35" s="81"/>
      <c r="B35" s="84" t="s">
        <v>13</v>
      </c>
      <c r="C35" s="97" t="s">
        <v>62</v>
      </c>
      <c r="D35" s="78" t="s">
        <v>39</v>
      </c>
      <c r="E35" s="70">
        <v>28</v>
      </c>
      <c r="F35" s="119"/>
      <c r="G35" s="145">
        <f aca="true" t="shared" si="11" ref="G35">$E35*F35</f>
        <v>0</v>
      </c>
    </row>
    <row r="36" spans="1:7" ht="38.25">
      <c r="A36" s="81"/>
      <c r="B36" s="84" t="s">
        <v>15</v>
      </c>
      <c r="C36" s="97" t="s">
        <v>133</v>
      </c>
      <c r="D36" s="78" t="s">
        <v>39</v>
      </c>
      <c r="E36" s="70">
        <v>28</v>
      </c>
      <c r="F36" s="119"/>
      <c r="G36" s="145">
        <f aca="true" t="shared" si="12" ref="G36">$E36*F36</f>
        <v>0</v>
      </c>
    </row>
    <row r="37" spans="1:7" ht="63.75">
      <c r="A37" s="81"/>
      <c r="B37" s="84" t="s">
        <v>17</v>
      </c>
      <c r="C37" s="83" t="s">
        <v>134</v>
      </c>
      <c r="D37" s="69"/>
      <c r="E37" s="70"/>
      <c r="F37" s="79"/>
      <c r="G37" s="145"/>
    </row>
    <row r="38" spans="1:7" ht="15">
      <c r="A38" s="81"/>
      <c r="B38" s="84" t="s">
        <v>120</v>
      </c>
      <c r="C38" s="83" t="s">
        <v>22</v>
      </c>
      <c r="D38" s="69" t="s">
        <v>23</v>
      </c>
      <c r="E38" s="70">
        <v>120</v>
      </c>
      <c r="F38" s="79"/>
      <c r="G38" s="145">
        <f aca="true" t="shared" si="13" ref="G38">$E38*F38</f>
        <v>0</v>
      </c>
    </row>
    <row r="39" spans="1:7" ht="15">
      <c r="A39" s="81"/>
      <c r="B39" s="84" t="s">
        <v>121</v>
      </c>
      <c r="C39" s="83" t="s">
        <v>49</v>
      </c>
      <c r="D39" s="69" t="s">
        <v>25</v>
      </c>
      <c r="E39" s="70">
        <f>E38*0.3</f>
        <v>36</v>
      </c>
      <c r="F39" s="79"/>
      <c r="G39" s="145">
        <f>$E39*G38</f>
        <v>0</v>
      </c>
    </row>
    <row r="40" spans="1:9" ht="38.25">
      <c r="A40" s="102"/>
      <c r="B40" s="103" t="s">
        <v>19</v>
      </c>
      <c r="C40" s="83" t="s">
        <v>50</v>
      </c>
      <c r="D40" s="85" t="s">
        <v>31</v>
      </c>
      <c r="E40" s="104">
        <v>23</v>
      </c>
      <c r="F40" s="86"/>
      <c r="G40" s="145">
        <f>$E40*F40</f>
        <v>0</v>
      </c>
      <c r="H40" s="95"/>
      <c r="I40" s="102"/>
    </row>
    <row r="41" spans="1:9" ht="38.25">
      <c r="A41" s="102"/>
      <c r="B41" s="103" t="s">
        <v>75</v>
      </c>
      <c r="C41" s="83" t="s">
        <v>51</v>
      </c>
      <c r="D41" s="85" t="s">
        <v>31</v>
      </c>
      <c r="E41" s="104">
        <v>23</v>
      </c>
      <c r="F41" s="86"/>
      <c r="G41" s="145">
        <f>$E41*F41</f>
        <v>0</v>
      </c>
      <c r="H41" s="95"/>
      <c r="I41" s="102"/>
    </row>
    <row r="42" spans="1:7" ht="15">
      <c r="A42" s="81"/>
      <c r="B42" s="105" t="s">
        <v>36</v>
      </c>
      <c r="C42" s="106" t="s">
        <v>69</v>
      </c>
      <c r="D42" s="74"/>
      <c r="E42" s="75"/>
      <c r="F42" s="76"/>
      <c r="G42" s="147">
        <f>SUM(G30:G41)</f>
        <v>0</v>
      </c>
    </row>
    <row r="43" spans="1:9" s="94" customFormat="1" ht="15">
      <c r="A43" s="81"/>
      <c r="B43" s="124"/>
      <c r="C43" s="125"/>
      <c r="D43" s="122"/>
      <c r="E43" s="123"/>
      <c r="F43" s="77"/>
      <c r="G43" s="148"/>
      <c r="H43" s="81"/>
      <c r="I43" s="81"/>
    </row>
    <row r="44" spans="1:9" s="94" customFormat="1" ht="15">
      <c r="A44" s="81"/>
      <c r="B44" s="124"/>
      <c r="C44" s="125"/>
      <c r="D44" s="122"/>
      <c r="E44" s="123"/>
      <c r="F44" s="77"/>
      <c r="G44" s="148"/>
      <c r="H44" s="81"/>
      <c r="I44" s="81"/>
    </row>
    <row r="45" spans="1:8" ht="15">
      <c r="A45" s="81"/>
      <c r="C45" s="67"/>
      <c r="H45" s="81"/>
    </row>
    <row r="46" spans="1:8" ht="15">
      <c r="A46" s="81"/>
      <c r="B46" s="66" t="s">
        <v>65</v>
      </c>
      <c r="C46" s="91" t="s">
        <v>70</v>
      </c>
      <c r="D46" s="78"/>
      <c r="H46" s="81"/>
    </row>
    <row r="47" spans="1:8" ht="15">
      <c r="A47" s="81"/>
      <c r="B47" s="66"/>
      <c r="C47" s="100"/>
      <c r="D47" s="78"/>
      <c r="H47" s="81"/>
    </row>
    <row r="48" spans="1:8" ht="15">
      <c r="A48" s="81"/>
      <c r="B48" s="66" t="s">
        <v>2</v>
      </c>
      <c r="C48" s="110" t="s">
        <v>3</v>
      </c>
      <c r="D48" s="78"/>
      <c r="G48" s="143">
        <f>G20</f>
        <v>0</v>
      </c>
      <c r="H48" s="81"/>
    </row>
    <row r="49" spans="1:8" ht="15">
      <c r="A49" s="81"/>
      <c r="B49" s="66" t="s">
        <v>27</v>
      </c>
      <c r="C49" s="110" t="s">
        <v>28</v>
      </c>
      <c r="D49" s="78"/>
      <c r="G49" s="143">
        <f>G27</f>
        <v>0</v>
      </c>
      <c r="H49" s="81"/>
    </row>
    <row r="50" spans="1:8" ht="15">
      <c r="A50" s="81"/>
      <c r="B50" s="66" t="s">
        <v>36</v>
      </c>
      <c r="C50" s="110" t="s">
        <v>37</v>
      </c>
      <c r="D50" s="78"/>
      <c r="G50" s="143">
        <f>G42</f>
        <v>0</v>
      </c>
      <c r="H50" s="81"/>
    </row>
    <row r="51" spans="1:8" ht="15">
      <c r="A51" s="81"/>
      <c r="B51" s="72"/>
      <c r="C51" s="111" t="s">
        <v>108</v>
      </c>
      <c r="D51" s="74"/>
      <c r="E51" s="126"/>
      <c r="F51" s="126"/>
      <c r="G51" s="150">
        <f>SUM(G48:G50)</f>
        <v>0</v>
      </c>
      <c r="H51" s="81"/>
    </row>
    <row r="52" spans="1:8" ht="15">
      <c r="A52" s="81"/>
      <c r="C52" s="67"/>
      <c r="H52" s="81"/>
    </row>
  </sheetData>
  <dataValidations count="1">
    <dataValidation type="decimal" operator="greaterThanOrEqual" allowBlank="1" showErrorMessage="1" errorTitle="Greška pri unosu!" error="Upišite iznos Kn!" sqref="F40:F41">
      <formula1>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80" zoomScaleNormal="80" workbookViewId="0" topLeftCell="A1">
      <selection activeCell="I15" sqref="I15"/>
    </sheetView>
  </sheetViews>
  <sheetFormatPr defaultColWidth="8.8515625" defaultRowHeight="15"/>
  <cols>
    <col min="1" max="1" width="3.57421875" style="84" bestFit="1" customWidth="1"/>
    <col min="2" max="2" width="41.28125" style="97" customWidth="1"/>
    <col min="3" max="3" width="4.57421875" style="100" bestFit="1" customWidth="1"/>
    <col min="4" max="4" width="11.00390625" style="108" customWidth="1"/>
    <col min="5" max="5" width="11.00390625" style="109" customWidth="1"/>
    <col min="6" max="6" width="23.7109375" style="151" customWidth="1"/>
    <col min="7" max="7" width="13.28125" style="81" customWidth="1"/>
    <col min="8" max="16384" width="8.8515625" style="81" customWidth="1"/>
  </cols>
  <sheetData>
    <row r="1" ht="15">
      <c r="B1" s="113"/>
    </row>
    <row r="2" ht="15">
      <c r="B2" s="114" t="s">
        <v>0</v>
      </c>
    </row>
    <row r="3" ht="15">
      <c r="B3" s="114"/>
    </row>
    <row r="4" spans="1:6" s="115" customFormat="1" ht="25.5">
      <c r="A4" s="84"/>
      <c r="B4" s="84" t="s">
        <v>109</v>
      </c>
      <c r="C4" s="60"/>
      <c r="D4" s="61"/>
      <c r="E4" s="61"/>
      <c r="F4" s="152"/>
    </row>
    <row r="5" spans="1:7" s="64" customFormat="1" ht="25.5">
      <c r="A5" s="161" t="s">
        <v>71</v>
      </c>
      <c r="B5" s="162" t="s">
        <v>72</v>
      </c>
      <c r="C5" s="161" t="s">
        <v>79</v>
      </c>
      <c r="D5" s="163" t="s">
        <v>80</v>
      </c>
      <c r="E5" s="163" t="s">
        <v>122</v>
      </c>
      <c r="F5" s="164" t="s">
        <v>116</v>
      </c>
      <c r="G5" s="135" t="s">
        <v>123</v>
      </c>
    </row>
    <row r="6" ht="15">
      <c r="B6" s="116"/>
    </row>
    <row r="7" spans="1:6" ht="15">
      <c r="A7" s="66" t="s">
        <v>110</v>
      </c>
      <c r="B7" s="67" t="s">
        <v>55</v>
      </c>
      <c r="C7" s="69"/>
      <c r="D7" s="70"/>
      <c r="E7" s="79"/>
      <c r="F7" s="153"/>
    </row>
    <row r="8" spans="1:6" ht="15">
      <c r="A8" s="66"/>
      <c r="B8" s="67"/>
      <c r="C8" s="69"/>
      <c r="D8" s="70"/>
      <c r="E8" s="79"/>
      <c r="F8" s="153"/>
    </row>
    <row r="9" spans="1:6" ht="15">
      <c r="A9" s="91" t="s">
        <v>2</v>
      </c>
      <c r="B9" s="67" t="s">
        <v>3</v>
      </c>
      <c r="C9" s="69"/>
      <c r="D9" s="70"/>
      <c r="E9" s="101"/>
      <c r="F9" s="154"/>
    </row>
    <row r="10" spans="1:6" ht="38.25">
      <c r="A10" s="84" t="s">
        <v>4</v>
      </c>
      <c r="B10" s="83" t="s">
        <v>5</v>
      </c>
      <c r="C10" s="69" t="s">
        <v>6</v>
      </c>
      <c r="D10" s="70">
        <v>7000</v>
      </c>
      <c r="E10" s="79"/>
      <c r="F10" s="153">
        <f aca="true" t="shared" si="0" ref="F10:F16">$D10*E10</f>
        <v>0</v>
      </c>
    </row>
    <row r="11" spans="1:6" ht="25.5">
      <c r="A11" s="84" t="s">
        <v>7</v>
      </c>
      <c r="B11" s="83" t="s">
        <v>8</v>
      </c>
      <c r="C11" s="69" t="s">
        <v>6</v>
      </c>
      <c r="D11" s="70">
        <v>2000</v>
      </c>
      <c r="E11" s="79"/>
      <c r="F11" s="153">
        <f t="shared" si="0"/>
        <v>0</v>
      </c>
    </row>
    <row r="12" spans="1:6" ht="25.5">
      <c r="A12" s="84" t="s">
        <v>9</v>
      </c>
      <c r="B12" s="83" t="s">
        <v>10</v>
      </c>
      <c r="C12" s="69" t="s">
        <v>6</v>
      </c>
      <c r="D12" s="70">
        <v>2000</v>
      </c>
      <c r="E12" s="79"/>
      <c r="F12" s="153">
        <f t="shared" si="0"/>
        <v>0</v>
      </c>
    </row>
    <row r="13" spans="1:6" ht="25.5">
      <c r="A13" s="84" t="s">
        <v>11</v>
      </c>
      <c r="B13" s="83" t="s">
        <v>12</v>
      </c>
      <c r="C13" s="69" t="s">
        <v>6</v>
      </c>
      <c r="D13" s="70">
        <v>3657</v>
      </c>
      <c r="E13" s="79"/>
      <c r="F13" s="153">
        <f t="shared" si="0"/>
        <v>0</v>
      </c>
    </row>
    <row r="14" spans="1:6" ht="63.75">
      <c r="A14" s="84" t="s">
        <v>13</v>
      </c>
      <c r="B14" s="83" t="s">
        <v>18</v>
      </c>
      <c r="C14" s="69" t="s">
        <v>6</v>
      </c>
      <c r="D14" s="70">
        <v>217</v>
      </c>
      <c r="E14" s="79"/>
      <c r="F14" s="153">
        <f t="shared" si="0"/>
        <v>0</v>
      </c>
    </row>
    <row r="15" spans="1:6" ht="25.5">
      <c r="A15" s="84" t="s">
        <v>15</v>
      </c>
      <c r="B15" s="83" t="s">
        <v>56</v>
      </c>
      <c r="C15" s="69" t="s">
        <v>6</v>
      </c>
      <c r="D15" s="70">
        <v>146</v>
      </c>
      <c r="E15" s="79"/>
      <c r="F15" s="153">
        <f t="shared" si="0"/>
        <v>0</v>
      </c>
    </row>
    <row r="16" spans="1:7" ht="153">
      <c r="A16" s="58" t="s">
        <v>17</v>
      </c>
      <c r="B16" s="71" t="s">
        <v>128</v>
      </c>
      <c r="C16" s="69" t="s">
        <v>81</v>
      </c>
      <c r="D16" s="70">
        <v>37</v>
      </c>
      <c r="E16" s="49"/>
      <c r="F16" s="153">
        <f t="shared" si="0"/>
        <v>0</v>
      </c>
      <c r="G16" s="57"/>
    </row>
    <row r="17" spans="1:6" ht="38.25">
      <c r="A17" s="84" t="s">
        <v>19</v>
      </c>
      <c r="B17" s="83" t="s">
        <v>57</v>
      </c>
      <c r="C17" s="69"/>
      <c r="D17" s="70"/>
      <c r="E17" s="79"/>
      <c r="F17" s="153"/>
    </row>
    <row r="18" spans="1:6" ht="15">
      <c r="A18" s="84" t="s">
        <v>120</v>
      </c>
      <c r="B18" s="83" t="s">
        <v>22</v>
      </c>
      <c r="C18" s="69" t="s">
        <v>23</v>
      </c>
      <c r="D18" s="70">
        <v>200</v>
      </c>
      <c r="E18" s="79"/>
      <c r="F18" s="153">
        <f>$D18*E18</f>
        <v>0</v>
      </c>
    </row>
    <row r="19" spans="1:6" ht="15">
      <c r="A19" s="84" t="s">
        <v>121</v>
      </c>
      <c r="B19" s="83" t="s">
        <v>24</v>
      </c>
      <c r="C19" s="69" t="s">
        <v>25</v>
      </c>
      <c r="D19" s="70">
        <f>D18*0.3</f>
        <v>60</v>
      </c>
      <c r="E19" s="79"/>
      <c r="F19" s="153">
        <f>$D19*E19</f>
        <v>0</v>
      </c>
    </row>
    <row r="20" spans="1:7" ht="25.5">
      <c r="A20" s="72" t="s">
        <v>2</v>
      </c>
      <c r="B20" s="73" t="s">
        <v>58</v>
      </c>
      <c r="C20" s="74"/>
      <c r="D20" s="75"/>
      <c r="E20" s="76"/>
      <c r="F20" s="155">
        <f>SUM(F10:F19)</f>
        <v>0</v>
      </c>
      <c r="G20" s="117"/>
    </row>
    <row r="21" spans="1:6" ht="15">
      <c r="A21" s="118"/>
      <c r="B21" s="83"/>
      <c r="C21" s="69"/>
      <c r="D21" s="70"/>
      <c r="E21" s="79"/>
      <c r="F21" s="153"/>
    </row>
    <row r="22" spans="1:7" s="57" customFormat="1" ht="15">
      <c r="A22" s="66" t="s">
        <v>27</v>
      </c>
      <c r="B22" s="67" t="s">
        <v>28</v>
      </c>
      <c r="C22" s="69"/>
      <c r="D22" s="70"/>
      <c r="E22" s="79"/>
      <c r="F22" s="153"/>
      <c r="G22" s="81"/>
    </row>
    <row r="23" spans="1:6" ht="38.25">
      <c r="A23" s="82" t="s">
        <v>4</v>
      </c>
      <c r="B23" s="83" t="s">
        <v>29</v>
      </c>
      <c r="C23" s="69" t="s">
        <v>6</v>
      </c>
      <c r="D23" s="70">
        <v>2500</v>
      </c>
      <c r="E23" s="79"/>
      <c r="F23" s="153">
        <f>$D23*E23</f>
        <v>0</v>
      </c>
    </row>
    <row r="24" spans="1:6" ht="25.5">
      <c r="A24" s="84" t="s">
        <v>7</v>
      </c>
      <c r="B24" s="83" t="s">
        <v>32</v>
      </c>
      <c r="C24" s="85" t="s">
        <v>6</v>
      </c>
      <c r="D24" s="70">
        <v>64</v>
      </c>
      <c r="E24" s="86"/>
      <c r="F24" s="153">
        <f>$D24*E24</f>
        <v>0</v>
      </c>
    </row>
    <row r="25" spans="1:6" ht="25.5">
      <c r="A25" s="84" t="s">
        <v>9</v>
      </c>
      <c r="B25" s="83" t="s">
        <v>33</v>
      </c>
      <c r="C25" s="69" t="s">
        <v>6</v>
      </c>
      <c r="D25" s="70">
        <v>182</v>
      </c>
      <c r="E25" s="87"/>
      <c r="F25" s="153">
        <f>$D25*E25</f>
        <v>0</v>
      </c>
    </row>
    <row r="26" spans="1:6" ht="15">
      <c r="A26" s="72" t="s">
        <v>27</v>
      </c>
      <c r="B26" s="73" t="s">
        <v>59</v>
      </c>
      <c r="C26" s="88"/>
      <c r="D26" s="89"/>
      <c r="E26" s="90"/>
      <c r="F26" s="155">
        <f>SUM(F23:F25)</f>
        <v>0</v>
      </c>
    </row>
    <row r="27" spans="1:6" ht="15">
      <c r="A27" s="118"/>
      <c r="B27" s="83"/>
      <c r="C27" s="69"/>
      <c r="D27" s="70"/>
      <c r="E27" s="79"/>
      <c r="F27" s="153"/>
    </row>
    <row r="28" spans="1:7" s="117" customFormat="1" ht="15">
      <c r="A28" s="91" t="s">
        <v>36</v>
      </c>
      <c r="B28" s="67" t="s">
        <v>37</v>
      </c>
      <c r="C28" s="69"/>
      <c r="D28" s="70"/>
      <c r="E28" s="79"/>
      <c r="F28" s="153"/>
      <c r="G28" s="81"/>
    </row>
    <row r="29" spans="1:6" ht="38.25">
      <c r="A29" s="84" t="s">
        <v>4</v>
      </c>
      <c r="B29" s="97" t="s">
        <v>60</v>
      </c>
      <c r="C29" s="78" t="s">
        <v>39</v>
      </c>
      <c r="D29" s="70">
        <v>20</v>
      </c>
      <c r="E29" s="119"/>
      <c r="F29" s="153">
        <f>$D29*E29</f>
        <v>0</v>
      </c>
    </row>
    <row r="30" spans="1:6" ht="102">
      <c r="A30" s="84" t="s">
        <v>7</v>
      </c>
      <c r="B30" s="97" t="s">
        <v>61</v>
      </c>
      <c r="C30" s="78" t="s">
        <v>39</v>
      </c>
      <c r="D30" s="70">
        <v>20</v>
      </c>
      <c r="E30" s="119"/>
      <c r="F30" s="153">
        <f>$D30*E30</f>
        <v>0</v>
      </c>
    </row>
    <row r="31" spans="1:6" ht="38.25">
      <c r="A31" s="84" t="s">
        <v>9</v>
      </c>
      <c r="B31" s="97" t="s">
        <v>62</v>
      </c>
      <c r="C31" s="78" t="s">
        <v>39</v>
      </c>
      <c r="D31" s="70">
        <v>52</v>
      </c>
      <c r="E31" s="119"/>
      <c r="F31" s="153">
        <f>$D31*E31</f>
        <v>0</v>
      </c>
    </row>
    <row r="32" spans="1:6" ht="25.5">
      <c r="A32" s="84" t="s">
        <v>11</v>
      </c>
      <c r="B32" s="97" t="s">
        <v>63</v>
      </c>
      <c r="C32" s="78" t="s">
        <v>39</v>
      </c>
      <c r="D32" s="70">
        <v>52</v>
      </c>
      <c r="E32" s="119"/>
      <c r="F32" s="153">
        <f>$D32*E32</f>
        <v>0</v>
      </c>
    </row>
    <row r="33" spans="1:7" ht="153">
      <c r="A33" s="84" t="s">
        <v>13</v>
      </c>
      <c r="B33" s="83" t="s">
        <v>119</v>
      </c>
      <c r="C33" s="69"/>
      <c r="D33" s="70"/>
      <c r="E33" s="79"/>
      <c r="F33" s="153"/>
      <c r="G33" s="94"/>
    </row>
    <row r="34" spans="2:7" ht="153">
      <c r="B34" s="83" t="s">
        <v>119</v>
      </c>
      <c r="C34" s="69" t="s">
        <v>39</v>
      </c>
      <c r="D34" s="70">
        <v>2</v>
      </c>
      <c r="E34" s="79"/>
      <c r="F34" s="153">
        <f>$D34*E34</f>
        <v>0</v>
      </c>
      <c r="G34" s="94"/>
    </row>
    <row r="35" spans="1:7" ht="114.75">
      <c r="A35" s="96" t="s">
        <v>15</v>
      </c>
      <c r="B35" s="97" t="s">
        <v>130</v>
      </c>
      <c r="C35" s="98"/>
      <c r="D35" s="172"/>
      <c r="E35" s="30"/>
      <c r="F35" s="140"/>
      <c r="G35" s="94"/>
    </row>
    <row r="36" spans="1:7" ht="216.75">
      <c r="A36" s="96"/>
      <c r="B36" s="97" t="s">
        <v>131</v>
      </c>
      <c r="C36" s="69" t="s">
        <v>39</v>
      </c>
      <c r="D36" s="70">
        <v>50</v>
      </c>
      <c r="E36" s="79"/>
      <c r="F36" s="153">
        <f>$D36*E36</f>
        <v>0</v>
      </c>
      <c r="G36" s="94"/>
    </row>
    <row r="37" spans="1:7" ht="331.5">
      <c r="A37" s="96" t="s">
        <v>17</v>
      </c>
      <c r="B37" s="97" t="s">
        <v>132</v>
      </c>
      <c r="C37" s="69" t="s">
        <v>39</v>
      </c>
      <c r="D37" s="70">
        <v>50</v>
      </c>
      <c r="E37" s="79"/>
      <c r="F37" s="153">
        <f>$D37*E37</f>
        <v>0</v>
      </c>
      <c r="G37" s="94"/>
    </row>
    <row r="38" spans="1:6" ht="38.25">
      <c r="A38" s="84" t="s">
        <v>19</v>
      </c>
      <c r="B38" s="83" t="s">
        <v>111</v>
      </c>
      <c r="C38" s="69"/>
      <c r="D38" s="70"/>
      <c r="E38" s="79"/>
      <c r="F38" s="153"/>
    </row>
    <row r="39" spans="1:6" ht="15">
      <c r="A39" s="84" t="s">
        <v>120</v>
      </c>
      <c r="B39" s="83" t="s">
        <v>22</v>
      </c>
      <c r="C39" s="69" t="s">
        <v>23</v>
      </c>
      <c r="D39" s="70">
        <v>200</v>
      </c>
      <c r="E39" s="79"/>
      <c r="F39" s="153">
        <f>$D39*E39</f>
        <v>0</v>
      </c>
    </row>
    <row r="40" spans="1:6" ht="15">
      <c r="A40" s="84" t="s">
        <v>121</v>
      </c>
      <c r="B40" s="83" t="s">
        <v>49</v>
      </c>
      <c r="C40" s="69" t="s">
        <v>25</v>
      </c>
      <c r="D40" s="101">
        <f>D39*0.3</f>
        <v>60</v>
      </c>
      <c r="E40" s="79"/>
      <c r="F40" s="153">
        <f>$D40*F39</f>
        <v>0</v>
      </c>
    </row>
    <row r="41" spans="1:7" ht="38.25">
      <c r="A41" s="103" t="s">
        <v>75</v>
      </c>
      <c r="B41" s="83" t="s">
        <v>50</v>
      </c>
      <c r="C41" s="85" t="s">
        <v>31</v>
      </c>
      <c r="D41" s="104">
        <v>300</v>
      </c>
      <c r="E41" s="86"/>
      <c r="F41" s="153">
        <f>$D41*E41</f>
        <v>0</v>
      </c>
      <c r="G41" s="102"/>
    </row>
    <row r="42" spans="1:7" ht="38.25">
      <c r="A42" s="103" t="s">
        <v>93</v>
      </c>
      <c r="B42" s="83" t="s">
        <v>51</v>
      </c>
      <c r="C42" s="85" t="s">
        <v>31</v>
      </c>
      <c r="D42" s="104">
        <v>300</v>
      </c>
      <c r="E42" s="86"/>
      <c r="F42" s="153">
        <f>$D42*E42</f>
        <v>0</v>
      </c>
      <c r="G42" s="102"/>
    </row>
    <row r="43" spans="1:6" ht="15">
      <c r="A43" s="105" t="s">
        <v>36</v>
      </c>
      <c r="B43" s="106" t="s">
        <v>64</v>
      </c>
      <c r="C43" s="88"/>
      <c r="D43" s="89"/>
      <c r="E43" s="90"/>
      <c r="F43" s="155">
        <f>SUM(F29:F42)</f>
        <v>0</v>
      </c>
    </row>
    <row r="44" spans="1:6" ht="15">
      <c r="A44" s="82"/>
      <c r="B44" s="120"/>
      <c r="C44" s="69"/>
      <c r="D44" s="70"/>
      <c r="E44" s="79"/>
      <c r="F44" s="153"/>
    </row>
    <row r="45" spans="1:6" ht="15">
      <c r="A45" s="82"/>
      <c r="B45" s="83"/>
      <c r="C45" s="69"/>
      <c r="D45" s="70"/>
      <c r="E45" s="79"/>
      <c r="F45" s="153"/>
    </row>
    <row r="46" spans="1:6" ht="15">
      <c r="A46" s="82"/>
      <c r="B46" s="83"/>
      <c r="C46" s="69"/>
      <c r="D46" s="70"/>
      <c r="E46" s="79"/>
      <c r="F46" s="153"/>
    </row>
    <row r="47" ht="15">
      <c r="B47" s="67"/>
    </row>
    <row r="48" spans="1:3" ht="15">
      <c r="A48" s="66" t="s">
        <v>110</v>
      </c>
      <c r="B48" s="107" t="s">
        <v>112</v>
      </c>
      <c r="C48" s="78"/>
    </row>
    <row r="49" spans="1:7" s="94" customFormat="1" ht="15">
      <c r="A49" s="66"/>
      <c r="B49" s="100"/>
      <c r="C49" s="78"/>
      <c r="D49" s="108"/>
      <c r="E49" s="109"/>
      <c r="F49" s="151"/>
      <c r="G49" s="81"/>
    </row>
    <row r="50" spans="1:7" s="94" customFormat="1" ht="15">
      <c r="A50" s="66" t="s">
        <v>2</v>
      </c>
      <c r="B50" s="110" t="s">
        <v>3</v>
      </c>
      <c r="C50" s="78"/>
      <c r="D50" s="108"/>
      <c r="E50" s="109"/>
      <c r="F50" s="151">
        <f>F20</f>
        <v>0</v>
      </c>
      <c r="G50" s="81"/>
    </row>
    <row r="51" spans="1:7" s="94" customFormat="1" ht="15">
      <c r="A51" s="66" t="s">
        <v>27</v>
      </c>
      <c r="B51" s="110" t="s">
        <v>28</v>
      </c>
      <c r="C51" s="78"/>
      <c r="D51" s="108"/>
      <c r="E51" s="109"/>
      <c r="F51" s="151">
        <f>F26</f>
        <v>0</v>
      </c>
      <c r="G51" s="81"/>
    </row>
    <row r="52" spans="1:7" s="94" customFormat="1" ht="15">
      <c r="A52" s="66" t="s">
        <v>36</v>
      </c>
      <c r="B52" s="110" t="s">
        <v>37</v>
      </c>
      <c r="C52" s="78"/>
      <c r="D52" s="108"/>
      <c r="E52" s="109"/>
      <c r="F52" s="151">
        <f>F43</f>
        <v>0</v>
      </c>
      <c r="G52" s="81"/>
    </row>
    <row r="53" spans="1:7" s="94" customFormat="1" ht="15">
      <c r="A53" s="72"/>
      <c r="B53" s="111" t="s">
        <v>108</v>
      </c>
      <c r="C53" s="74"/>
      <c r="D53" s="75"/>
      <c r="E53" s="74"/>
      <c r="F53" s="156">
        <f>SUM(F50:F52)</f>
        <v>0</v>
      </c>
      <c r="G53" s="81"/>
    </row>
    <row r="54" spans="1:7" s="94" customFormat="1" ht="15">
      <c r="A54" s="84"/>
      <c r="B54" s="67"/>
      <c r="C54" s="100"/>
      <c r="D54" s="108"/>
      <c r="E54" s="109"/>
      <c r="F54" s="151"/>
      <c r="G54" s="81"/>
    </row>
    <row r="60" spans="1:7" s="102" customFormat="1" ht="15">
      <c r="A60" s="84"/>
      <c r="B60" s="97"/>
      <c r="C60" s="100"/>
      <c r="D60" s="108"/>
      <c r="E60" s="109"/>
      <c r="F60" s="151"/>
      <c r="G60" s="81"/>
    </row>
    <row r="61" spans="1:7" s="102" customFormat="1" ht="15">
      <c r="A61" s="84"/>
      <c r="B61" s="97"/>
      <c r="C61" s="100"/>
      <c r="D61" s="108"/>
      <c r="E61" s="109"/>
      <c r="F61" s="151"/>
      <c r="G61" s="81"/>
    </row>
    <row r="62" spans="1:7" s="102" customFormat="1" ht="15">
      <c r="A62" s="84"/>
      <c r="B62" s="97"/>
      <c r="C62" s="100"/>
      <c r="D62" s="108"/>
      <c r="E62" s="109"/>
      <c r="F62" s="151"/>
      <c r="G62" s="81"/>
    </row>
  </sheetData>
  <dataValidations count="1" disablePrompts="1">
    <dataValidation type="decimal" operator="greaterThanOrEqual" allowBlank="1" showErrorMessage="1" errorTitle="Greška pri unosu!" error="Upišite iznos Kn!" sqref="E41:E42">
      <formula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0"/>
  <sheetViews>
    <sheetView zoomScale="80" zoomScaleNormal="80" workbookViewId="0" topLeftCell="A1">
      <selection activeCell="F10" sqref="F10"/>
    </sheetView>
  </sheetViews>
  <sheetFormatPr defaultColWidth="8.8515625" defaultRowHeight="15"/>
  <cols>
    <col min="1" max="1" width="8.8515625" style="57" customWidth="1"/>
    <col min="2" max="2" width="3.57421875" style="57" bestFit="1" customWidth="1"/>
    <col min="3" max="3" width="41.28125" style="129" customWidth="1"/>
    <col min="4" max="4" width="4.57421875" style="112" bestFit="1" customWidth="1"/>
    <col min="5" max="5" width="11.00390625" style="173" customWidth="1"/>
    <col min="6" max="6" width="12.421875" style="128" customWidth="1"/>
    <col min="7" max="7" width="24.8515625" style="160" customWidth="1"/>
    <col min="8" max="8" width="14.00390625" style="57" customWidth="1"/>
    <col min="9" max="16384" width="8.8515625" style="57" customWidth="1"/>
  </cols>
  <sheetData>
    <row r="1" spans="1:7" ht="15">
      <c r="A1" s="50"/>
      <c r="B1" s="51"/>
      <c r="C1" s="52"/>
      <c r="D1" s="53"/>
      <c r="E1" s="54"/>
      <c r="F1" s="127"/>
      <c r="G1" s="157"/>
    </row>
    <row r="2" spans="1:7" ht="15">
      <c r="A2" s="58"/>
      <c r="B2" s="59"/>
      <c r="C2" s="59" t="s">
        <v>0</v>
      </c>
      <c r="D2" s="60"/>
      <c r="E2" s="61"/>
      <c r="F2" s="61"/>
      <c r="G2" s="152"/>
    </row>
    <row r="3" spans="1:7" ht="15">
      <c r="A3" s="58"/>
      <c r="B3" s="59"/>
      <c r="C3" s="59"/>
      <c r="D3" s="60"/>
      <c r="E3" s="61"/>
      <c r="F3" s="61"/>
      <c r="G3" s="152"/>
    </row>
    <row r="4" spans="1:7" ht="25.5">
      <c r="A4" s="50"/>
      <c r="B4" s="60"/>
      <c r="C4" s="63" t="s">
        <v>82</v>
      </c>
      <c r="D4" s="63"/>
      <c r="E4" s="54"/>
      <c r="F4" s="127"/>
      <c r="G4" s="157"/>
    </row>
    <row r="5" spans="2:8" s="64" customFormat="1" ht="25.5">
      <c r="B5" s="161" t="s">
        <v>71</v>
      </c>
      <c r="C5" s="162" t="s">
        <v>72</v>
      </c>
      <c r="D5" s="161" t="s">
        <v>79</v>
      </c>
      <c r="E5" s="163" t="s">
        <v>80</v>
      </c>
      <c r="F5" s="163" t="s">
        <v>122</v>
      </c>
      <c r="G5" s="164" t="s">
        <v>116</v>
      </c>
      <c r="H5" s="135" t="s">
        <v>123</v>
      </c>
    </row>
    <row r="6" spans="1:7" ht="15">
      <c r="A6" s="50"/>
      <c r="B6" s="58"/>
      <c r="C6" s="65"/>
      <c r="D6" s="53"/>
      <c r="E6" s="54"/>
      <c r="F6" s="127"/>
      <c r="G6" s="157"/>
    </row>
    <row r="7" spans="1:7" ht="15">
      <c r="A7" s="50"/>
      <c r="B7" s="66" t="s">
        <v>114</v>
      </c>
      <c r="C7" s="67" t="s">
        <v>83</v>
      </c>
      <c r="D7" s="53"/>
      <c r="E7" s="54"/>
      <c r="F7" s="127"/>
      <c r="G7" s="157"/>
    </row>
    <row r="8" spans="1:7" ht="15">
      <c r="A8" s="50"/>
      <c r="B8" s="66"/>
      <c r="C8" s="67"/>
      <c r="D8" s="53"/>
      <c r="E8" s="54"/>
      <c r="F8" s="127"/>
      <c r="G8" s="157"/>
    </row>
    <row r="9" spans="1:7" ht="15">
      <c r="A9" s="50"/>
      <c r="B9" s="66" t="s">
        <v>2</v>
      </c>
      <c r="C9" s="67" t="s">
        <v>3</v>
      </c>
      <c r="D9" s="53"/>
      <c r="E9" s="54"/>
      <c r="F9" s="127"/>
      <c r="G9" s="157"/>
    </row>
    <row r="10" spans="1:7" ht="63.75">
      <c r="A10" s="50"/>
      <c r="B10" s="58" t="s">
        <v>4</v>
      </c>
      <c r="C10" s="68" t="s">
        <v>84</v>
      </c>
      <c r="D10" s="69" t="s">
        <v>81</v>
      </c>
      <c r="E10" s="70">
        <v>2000</v>
      </c>
      <c r="F10" s="49"/>
      <c r="G10" s="158">
        <f aca="true" t="shared" si="0" ref="G10:G20">$E10*F10</f>
        <v>0</v>
      </c>
    </row>
    <row r="11" spans="1:7" ht="25.5">
      <c r="A11" s="50"/>
      <c r="B11" s="58" t="s">
        <v>7</v>
      </c>
      <c r="C11" s="68" t="s">
        <v>85</v>
      </c>
      <c r="D11" s="69" t="s">
        <v>81</v>
      </c>
      <c r="E11" s="70">
        <v>2000</v>
      </c>
      <c r="F11" s="49"/>
      <c r="G11" s="158">
        <f t="shared" si="0"/>
        <v>0</v>
      </c>
    </row>
    <row r="12" spans="1:7" ht="63.75">
      <c r="A12" s="50"/>
      <c r="B12" s="58" t="s">
        <v>9</v>
      </c>
      <c r="C12" s="68" t="s">
        <v>86</v>
      </c>
      <c r="D12" s="69" t="s">
        <v>81</v>
      </c>
      <c r="E12" s="70">
        <v>7000</v>
      </c>
      <c r="F12" s="49"/>
      <c r="G12" s="158">
        <f t="shared" si="0"/>
        <v>0</v>
      </c>
    </row>
    <row r="13" spans="1:7" ht="51">
      <c r="A13" s="50"/>
      <c r="B13" s="58" t="s">
        <v>11</v>
      </c>
      <c r="C13" s="68" t="s">
        <v>87</v>
      </c>
      <c r="D13" s="69" t="s">
        <v>81</v>
      </c>
      <c r="E13" s="70">
        <v>270</v>
      </c>
      <c r="F13" s="49"/>
      <c r="G13" s="158">
        <f t="shared" si="0"/>
        <v>0</v>
      </c>
    </row>
    <row r="14" spans="1:7" ht="51">
      <c r="A14" s="50"/>
      <c r="B14" s="58" t="s">
        <v>13</v>
      </c>
      <c r="C14" s="68" t="s">
        <v>88</v>
      </c>
      <c r="D14" s="69" t="s">
        <v>81</v>
      </c>
      <c r="E14" s="70">
        <v>270</v>
      </c>
      <c r="F14" s="49"/>
      <c r="G14" s="158">
        <f t="shared" si="0"/>
        <v>0</v>
      </c>
    </row>
    <row r="15" spans="1:7" ht="63.75">
      <c r="A15" s="50"/>
      <c r="B15" s="58" t="s">
        <v>15</v>
      </c>
      <c r="C15" s="68" t="s">
        <v>89</v>
      </c>
      <c r="D15" s="69" t="s">
        <v>81</v>
      </c>
      <c r="E15" s="70">
        <v>5400</v>
      </c>
      <c r="F15" s="49"/>
      <c r="G15" s="158">
        <f t="shared" si="0"/>
        <v>0</v>
      </c>
    </row>
    <row r="16" spans="1:7" ht="38.25">
      <c r="A16" s="50"/>
      <c r="B16" s="58" t="s">
        <v>17</v>
      </c>
      <c r="C16" s="68" t="s">
        <v>90</v>
      </c>
      <c r="D16" s="53" t="s">
        <v>91</v>
      </c>
      <c r="E16" s="54">
        <v>1</v>
      </c>
      <c r="F16" s="127"/>
      <c r="G16" s="158">
        <f t="shared" si="0"/>
        <v>0</v>
      </c>
    </row>
    <row r="17" spans="1:7" ht="153">
      <c r="A17" s="50"/>
      <c r="B17" s="58" t="s">
        <v>19</v>
      </c>
      <c r="C17" s="71" t="s">
        <v>135</v>
      </c>
      <c r="D17" s="69" t="s">
        <v>81</v>
      </c>
      <c r="E17" s="70">
        <v>37</v>
      </c>
      <c r="F17" s="49"/>
      <c r="G17" s="158">
        <f t="shared" si="0"/>
        <v>0</v>
      </c>
    </row>
    <row r="18" spans="1:7" ht="51">
      <c r="A18" s="50"/>
      <c r="B18" s="58" t="s">
        <v>75</v>
      </c>
      <c r="C18" s="68" t="s">
        <v>92</v>
      </c>
      <c r="D18" s="69" t="s">
        <v>39</v>
      </c>
      <c r="E18" s="70">
        <v>50</v>
      </c>
      <c r="F18" s="49"/>
      <c r="G18" s="158">
        <f t="shared" si="0"/>
        <v>0</v>
      </c>
    </row>
    <row r="19" spans="1:7" ht="114.75">
      <c r="A19" s="50"/>
      <c r="B19" s="58" t="s">
        <v>93</v>
      </c>
      <c r="C19" s="68" t="s">
        <v>136</v>
      </c>
      <c r="D19" s="69" t="s">
        <v>39</v>
      </c>
      <c r="E19" s="70">
        <v>50</v>
      </c>
      <c r="F19" s="49"/>
      <c r="G19" s="158">
        <f t="shared" si="0"/>
        <v>0</v>
      </c>
    </row>
    <row r="20" spans="1:7" ht="76.5">
      <c r="A20" s="50"/>
      <c r="B20" s="58" t="s">
        <v>94</v>
      </c>
      <c r="C20" s="68" t="s">
        <v>137</v>
      </c>
      <c r="D20" s="69" t="s">
        <v>39</v>
      </c>
      <c r="E20" s="70">
        <v>60</v>
      </c>
      <c r="F20" s="49"/>
      <c r="G20" s="158">
        <f t="shared" si="0"/>
        <v>0</v>
      </c>
    </row>
    <row r="21" spans="1:7" ht="102">
      <c r="A21" s="50"/>
      <c r="B21" s="58" t="s">
        <v>95</v>
      </c>
      <c r="C21" s="68" t="s">
        <v>138</v>
      </c>
      <c r="D21" s="53"/>
      <c r="E21" s="54"/>
      <c r="F21" s="127"/>
      <c r="G21" s="157"/>
    </row>
    <row r="22" spans="1:7" ht="15">
      <c r="A22" s="50"/>
      <c r="B22" s="58"/>
      <c r="C22" s="68" t="s">
        <v>96</v>
      </c>
      <c r="D22" s="53"/>
      <c r="E22" s="54"/>
      <c r="F22" s="127"/>
      <c r="G22" s="157"/>
    </row>
    <row r="23" spans="1:7" ht="15">
      <c r="A23" s="50"/>
      <c r="B23" s="58"/>
      <c r="C23" s="68" t="s">
        <v>97</v>
      </c>
      <c r="D23" s="53"/>
      <c r="E23" s="54"/>
      <c r="F23" s="127"/>
      <c r="G23" s="157"/>
    </row>
    <row r="24" spans="1:7" ht="15">
      <c r="A24" s="50"/>
      <c r="B24" s="58"/>
      <c r="C24" s="68" t="s">
        <v>98</v>
      </c>
      <c r="D24" s="53"/>
      <c r="E24" s="54"/>
      <c r="F24" s="127"/>
      <c r="G24" s="157"/>
    </row>
    <row r="25" spans="1:7" ht="15">
      <c r="A25" s="50"/>
      <c r="B25" s="58"/>
      <c r="C25" s="68" t="s">
        <v>99</v>
      </c>
      <c r="D25" s="53"/>
      <c r="E25" s="54"/>
      <c r="F25" s="127"/>
      <c r="G25" s="157"/>
    </row>
    <row r="26" spans="1:7" ht="15">
      <c r="A26" s="50"/>
      <c r="B26" s="58"/>
      <c r="C26" s="68" t="s">
        <v>100</v>
      </c>
      <c r="D26" s="69" t="s">
        <v>39</v>
      </c>
      <c r="E26" s="70">
        <v>60</v>
      </c>
      <c r="F26" s="49"/>
      <c r="G26" s="158">
        <f>$E26*F26</f>
        <v>0</v>
      </c>
    </row>
    <row r="27" spans="1:7" ht="38.25">
      <c r="A27" s="50"/>
      <c r="B27" s="58" t="s">
        <v>101</v>
      </c>
      <c r="C27" s="68" t="s">
        <v>102</v>
      </c>
      <c r="D27" s="69" t="s">
        <v>39</v>
      </c>
      <c r="E27" s="70">
        <v>50</v>
      </c>
      <c r="F27" s="49"/>
      <c r="G27" s="158">
        <f>$E27*F27</f>
        <v>0</v>
      </c>
    </row>
    <row r="28" spans="1:7" ht="38.25">
      <c r="A28" s="50"/>
      <c r="B28" s="58" t="s">
        <v>103</v>
      </c>
      <c r="C28" s="68" t="s">
        <v>104</v>
      </c>
      <c r="D28" s="69" t="s">
        <v>39</v>
      </c>
      <c r="E28" s="70">
        <v>30</v>
      </c>
      <c r="F28" s="49"/>
      <c r="G28" s="158">
        <f>$E28*F28</f>
        <v>0</v>
      </c>
    </row>
    <row r="29" spans="1:7" ht="25.5">
      <c r="A29" s="50"/>
      <c r="B29" s="72" t="s">
        <v>2</v>
      </c>
      <c r="C29" s="73" t="s">
        <v>58</v>
      </c>
      <c r="D29" s="74"/>
      <c r="E29" s="75"/>
      <c r="F29" s="76"/>
      <c r="G29" s="155">
        <f>SUM(G10:G28)</f>
        <v>0</v>
      </c>
    </row>
    <row r="30" spans="1:7" ht="15">
      <c r="A30" s="50"/>
      <c r="B30" s="58"/>
      <c r="C30" s="68"/>
      <c r="D30" s="69"/>
      <c r="E30" s="70"/>
      <c r="F30" s="49"/>
      <c r="G30" s="158"/>
    </row>
    <row r="31" spans="1:7" s="81" customFormat="1" ht="15">
      <c r="A31" s="78"/>
      <c r="B31" s="66" t="s">
        <v>27</v>
      </c>
      <c r="C31" s="67" t="s">
        <v>28</v>
      </c>
      <c r="D31" s="69"/>
      <c r="E31" s="70"/>
      <c r="F31" s="79"/>
      <c r="G31" s="153"/>
    </row>
    <row r="32" spans="1:7" s="81" customFormat="1" ht="38.25">
      <c r="A32" s="78"/>
      <c r="B32" s="82" t="s">
        <v>4</v>
      </c>
      <c r="C32" s="83" t="s">
        <v>29</v>
      </c>
      <c r="D32" s="69" t="s">
        <v>6</v>
      </c>
      <c r="E32" s="70">
        <v>2000</v>
      </c>
      <c r="F32" s="79"/>
      <c r="G32" s="158">
        <f>$E32*F32</f>
        <v>0</v>
      </c>
    </row>
    <row r="33" spans="1:7" s="81" customFormat="1" ht="25.5">
      <c r="A33" s="78"/>
      <c r="B33" s="84" t="s">
        <v>7</v>
      </c>
      <c r="C33" s="83" t="s">
        <v>32</v>
      </c>
      <c r="D33" s="85" t="s">
        <v>6</v>
      </c>
      <c r="E33" s="70">
        <v>64</v>
      </c>
      <c r="F33" s="86"/>
      <c r="G33" s="158">
        <f>$E33*F33</f>
        <v>0</v>
      </c>
    </row>
    <row r="34" spans="1:7" s="81" customFormat="1" ht="25.5">
      <c r="A34" s="78"/>
      <c r="B34" s="84" t="s">
        <v>9</v>
      </c>
      <c r="C34" s="83" t="s">
        <v>33</v>
      </c>
      <c r="D34" s="69" t="s">
        <v>6</v>
      </c>
      <c r="E34" s="70">
        <v>182</v>
      </c>
      <c r="F34" s="87"/>
      <c r="G34" s="158">
        <f>$E34*F34</f>
        <v>0</v>
      </c>
    </row>
    <row r="35" spans="1:7" s="81" customFormat="1" ht="15">
      <c r="A35" s="78"/>
      <c r="B35" s="72" t="s">
        <v>27</v>
      </c>
      <c r="C35" s="73" t="s">
        <v>59</v>
      </c>
      <c r="D35" s="88"/>
      <c r="E35" s="89"/>
      <c r="F35" s="90"/>
      <c r="G35" s="155">
        <f>SUM(G32:G34)</f>
        <v>0</v>
      </c>
    </row>
    <row r="36" spans="1:7" s="81" customFormat="1" ht="15">
      <c r="A36" s="78"/>
      <c r="B36" s="66"/>
      <c r="C36" s="67"/>
      <c r="D36" s="69"/>
      <c r="E36" s="70"/>
      <c r="F36" s="79"/>
      <c r="G36" s="159"/>
    </row>
    <row r="37" spans="1:7" ht="15">
      <c r="A37" s="50"/>
      <c r="B37" s="91" t="s">
        <v>36</v>
      </c>
      <c r="C37" s="67" t="s">
        <v>37</v>
      </c>
      <c r="D37" s="53"/>
      <c r="E37" s="54"/>
      <c r="F37" s="127"/>
      <c r="G37" s="157"/>
    </row>
    <row r="38" spans="1:7" ht="51">
      <c r="A38" s="50"/>
      <c r="B38" s="58" t="s">
        <v>4</v>
      </c>
      <c r="C38" s="92" t="s">
        <v>105</v>
      </c>
      <c r="D38" s="69" t="s">
        <v>39</v>
      </c>
      <c r="E38" s="70">
        <v>4</v>
      </c>
      <c r="F38" s="49"/>
      <c r="G38" s="158">
        <f aca="true" t="shared" si="1" ref="G38:G45">$E38*F38</f>
        <v>0</v>
      </c>
    </row>
    <row r="39" spans="1:7" ht="63.75">
      <c r="A39" s="50"/>
      <c r="B39" s="58" t="s">
        <v>7</v>
      </c>
      <c r="C39" s="92" t="s">
        <v>106</v>
      </c>
      <c r="D39" s="69" t="s">
        <v>39</v>
      </c>
      <c r="E39" s="70">
        <v>18</v>
      </c>
      <c r="F39" s="49"/>
      <c r="G39" s="158">
        <f t="shared" si="1"/>
        <v>0</v>
      </c>
    </row>
    <row r="40" spans="1:7" ht="165.75">
      <c r="A40" s="50"/>
      <c r="B40" s="58" t="s">
        <v>9</v>
      </c>
      <c r="C40" s="68" t="s">
        <v>139</v>
      </c>
      <c r="D40" s="69" t="s">
        <v>39</v>
      </c>
      <c r="E40" s="70">
        <v>18</v>
      </c>
      <c r="F40" s="49"/>
      <c r="G40" s="158">
        <f t="shared" si="1"/>
        <v>0</v>
      </c>
    </row>
    <row r="41" spans="1:7" ht="153">
      <c r="A41" s="50"/>
      <c r="B41" s="58" t="s">
        <v>11</v>
      </c>
      <c r="C41" s="71" t="s">
        <v>140</v>
      </c>
      <c r="D41" s="69" t="s">
        <v>81</v>
      </c>
      <c r="E41" s="70">
        <v>80</v>
      </c>
      <c r="F41" s="49"/>
      <c r="G41" s="158">
        <f t="shared" si="1"/>
        <v>0</v>
      </c>
    </row>
    <row r="42" spans="1:7" ht="178.5">
      <c r="A42" s="50"/>
      <c r="B42" s="58" t="s">
        <v>13</v>
      </c>
      <c r="C42" s="93" t="s">
        <v>141</v>
      </c>
      <c r="D42" s="69" t="s">
        <v>39</v>
      </c>
      <c r="E42" s="70">
        <v>4</v>
      </c>
      <c r="F42" s="49"/>
      <c r="G42" s="158">
        <f t="shared" si="1"/>
        <v>0</v>
      </c>
    </row>
    <row r="43" spans="1:7" ht="178.5">
      <c r="A43" s="50"/>
      <c r="B43" s="58" t="s">
        <v>15</v>
      </c>
      <c r="C43" s="93" t="s">
        <v>142</v>
      </c>
      <c r="D43" s="69" t="s">
        <v>39</v>
      </c>
      <c r="E43" s="70">
        <v>18</v>
      </c>
      <c r="F43" s="49"/>
      <c r="G43" s="158">
        <f t="shared" si="1"/>
        <v>0</v>
      </c>
    </row>
    <row r="44" spans="1:7" ht="255">
      <c r="A44" s="50"/>
      <c r="B44" s="58" t="s">
        <v>17</v>
      </c>
      <c r="C44" s="68" t="s">
        <v>117</v>
      </c>
      <c r="D44" s="69" t="s">
        <v>39</v>
      </c>
      <c r="E44" s="70">
        <v>18</v>
      </c>
      <c r="F44" s="49"/>
      <c r="G44" s="158">
        <f t="shared" si="1"/>
        <v>0</v>
      </c>
    </row>
    <row r="45" spans="1:7" ht="140.25">
      <c r="A45" s="50"/>
      <c r="B45" s="58" t="s">
        <v>19</v>
      </c>
      <c r="C45" s="71" t="s">
        <v>118</v>
      </c>
      <c r="D45" s="69" t="s">
        <v>81</v>
      </c>
      <c r="E45" s="70">
        <v>110</v>
      </c>
      <c r="F45" s="49"/>
      <c r="G45" s="158">
        <f t="shared" si="1"/>
        <v>0</v>
      </c>
    </row>
    <row r="46" spans="2:7" s="94" customFormat="1" ht="153">
      <c r="B46" s="84" t="s">
        <v>75</v>
      </c>
      <c r="C46" s="83" t="s">
        <v>119</v>
      </c>
      <c r="D46" s="69"/>
      <c r="E46" s="70"/>
      <c r="F46" s="79"/>
      <c r="G46" s="153"/>
    </row>
    <row r="47" spans="2:7" s="94" customFormat="1" ht="153">
      <c r="B47" s="84"/>
      <c r="C47" s="83" t="s">
        <v>119</v>
      </c>
      <c r="D47" s="69" t="s">
        <v>39</v>
      </c>
      <c r="E47" s="70">
        <v>2</v>
      </c>
      <c r="F47" s="79"/>
      <c r="G47" s="158">
        <f>$E47*F47</f>
        <v>0</v>
      </c>
    </row>
    <row r="48" spans="2:7" s="94" customFormat="1" ht="114.75">
      <c r="B48" s="96" t="s">
        <v>93</v>
      </c>
      <c r="C48" s="97" t="s">
        <v>130</v>
      </c>
      <c r="D48" s="98"/>
      <c r="E48" s="172"/>
      <c r="F48" s="30"/>
      <c r="G48" s="140"/>
    </row>
    <row r="49" spans="2:7" s="94" customFormat="1" ht="216.75">
      <c r="B49" s="96"/>
      <c r="C49" s="97" t="s">
        <v>131</v>
      </c>
      <c r="D49" s="69" t="s">
        <v>39</v>
      </c>
      <c r="E49" s="70">
        <v>9</v>
      </c>
      <c r="F49" s="79"/>
      <c r="G49" s="158">
        <f>$E49*F49</f>
        <v>0</v>
      </c>
    </row>
    <row r="50" spans="2:7" s="94" customFormat="1" ht="331.5">
      <c r="B50" s="96" t="s">
        <v>94</v>
      </c>
      <c r="C50" s="97" t="s">
        <v>132</v>
      </c>
      <c r="D50" s="69" t="s">
        <v>39</v>
      </c>
      <c r="E50" s="70">
        <v>4</v>
      </c>
      <c r="F50" s="79"/>
      <c r="G50" s="158">
        <f>$E50*F50</f>
        <v>0</v>
      </c>
    </row>
    <row r="51" spans="2:7" s="94" customFormat="1" ht="63.75">
      <c r="B51" s="84" t="s">
        <v>95</v>
      </c>
      <c r="C51" s="83" t="s">
        <v>76</v>
      </c>
      <c r="D51" s="69"/>
      <c r="E51" s="70"/>
      <c r="F51" s="79"/>
      <c r="G51" s="153"/>
    </row>
    <row r="52" spans="2:7" s="94" customFormat="1" ht="15">
      <c r="B52" s="84" t="s">
        <v>120</v>
      </c>
      <c r="C52" s="83" t="s">
        <v>22</v>
      </c>
      <c r="D52" s="69" t="s">
        <v>23</v>
      </c>
      <c r="E52" s="70">
        <v>200</v>
      </c>
      <c r="F52" s="79"/>
      <c r="G52" s="158">
        <f>$E52*F52</f>
        <v>0</v>
      </c>
    </row>
    <row r="53" spans="2:7" s="94" customFormat="1" ht="15">
      <c r="B53" s="84" t="s">
        <v>121</v>
      </c>
      <c r="C53" s="83" t="s">
        <v>49</v>
      </c>
      <c r="D53" s="69" t="s">
        <v>25</v>
      </c>
      <c r="E53" s="101">
        <f>E52*0.3</f>
        <v>60</v>
      </c>
      <c r="F53" s="79"/>
      <c r="G53" s="158">
        <f>$E53*G52</f>
        <v>0</v>
      </c>
    </row>
    <row r="54" spans="2:7" s="102" customFormat="1" ht="38.25">
      <c r="B54" s="103" t="s">
        <v>101</v>
      </c>
      <c r="C54" s="83" t="s">
        <v>50</v>
      </c>
      <c r="D54" s="85" t="s">
        <v>31</v>
      </c>
      <c r="E54" s="104">
        <v>23</v>
      </c>
      <c r="F54" s="86"/>
      <c r="G54" s="158">
        <f>$E54*F54</f>
        <v>0</v>
      </c>
    </row>
    <row r="55" spans="2:7" s="102" customFormat="1" ht="38.25">
      <c r="B55" s="103" t="s">
        <v>103</v>
      </c>
      <c r="C55" s="83" t="s">
        <v>51</v>
      </c>
      <c r="D55" s="85" t="s">
        <v>31</v>
      </c>
      <c r="E55" s="104">
        <v>23</v>
      </c>
      <c r="F55" s="86"/>
      <c r="G55" s="158">
        <f>$E55*F55</f>
        <v>0</v>
      </c>
    </row>
    <row r="56" spans="1:7" ht="15">
      <c r="A56" s="50"/>
      <c r="B56" s="105" t="s">
        <v>36</v>
      </c>
      <c r="C56" s="73" t="s">
        <v>64</v>
      </c>
      <c r="D56" s="88"/>
      <c r="E56" s="89"/>
      <c r="F56" s="90"/>
      <c r="G56" s="155">
        <f>SUM(G38:G55)</f>
        <v>0</v>
      </c>
    </row>
    <row r="57" spans="1:7" ht="15">
      <c r="A57" s="50"/>
      <c r="B57" s="58"/>
      <c r="C57" s="65"/>
      <c r="D57" s="53"/>
      <c r="E57" s="54"/>
      <c r="F57" s="127"/>
      <c r="G57" s="157"/>
    </row>
    <row r="58" spans="1:7" ht="15">
      <c r="A58" s="50"/>
      <c r="B58" s="66" t="s">
        <v>65</v>
      </c>
      <c r="C58" s="107" t="s">
        <v>107</v>
      </c>
      <c r="D58" s="78"/>
      <c r="E58" s="108"/>
      <c r="F58" s="109"/>
      <c r="G58" s="151"/>
    </row>
    <row r="59" spans="1:7" ht="15">
      <c r="A59" s="50"/>
      <c r="B59" s="66"/>
      <c r="C59" s="100"/>
      <c r="D59" s="78"/>
      <c r="E59" s="108"/>
      <c r="F59" s="109"/>
      <c r="G59" s="151"/>
    </row>
    <row r="60" spans="1:7" ht="15">
      <c r="A60" s="50"/>
      <c r="B60" s="66" t="s">
        <v>2</v>
      </c>
      <c r="C60" s="110" t="s">
        <v>3</v>
      </c>
      <c r="D60" s="78"/>
      <c r="E60" s="108"/>
      <c r="F60" s="109"/>
      <c r="G60" s="151">
        <f>G29</f>
        <v>0</v>
      </c>
    </row>
    <row r="61" spans="1:7" ht="15">
      <c r="A61" s="50"/>
      <c r="B61" s="66" t="s">
        <v>27</v>
      </c>
      <c r="C61" s="110" t="s">
        <v>28</v>
      </c>
      <c r="D61" s="78"/>
      <c r="E61" s="108"/>
      <c r="F61" s="109"/>
      <c r="G61" s="151">
        <f>G35</f>
        <v>0</v>
      </c>
    </row>
    <row r="62" spans="1:7" ht="15">
      <c r="A62" s="50"/>
      <c r="B62" s="66" t="s">
        <v>36</v>
      </c>
      <c r="C62" s="110" t="s">
        <v>37</v>
      </c>
      <c r="D62" s="78"/>
      <c r="E62" s="108"/>
      <c r="F62" s="109"/>
      <c r="G62" s="151">
        <f>G56</f>
        <v>0</v>
      </c>
    </row>
    <row r="63" spans="1:7" ht="15">
      <c r="A63" s="50"/>
      <c r="B63" s="72"/>
      <c r="C63" s="111" t="s">
        <v>108</v>
      </c>
      <c r="D63" s="74"/>
      <c r="E63" s="75"/>
      <c r="F63" s="74"/>
      <c r="G63" s="156">
        <f>SUM(G60:G62)</f>
        <v>0</v>
      </c>
    </row>
    <row r="64" spans="1:7" ht="15">
      <c r="A64" s="50"/>
      <c r="B64" s="58"/>
      <c r="C64" s="65"/>
      <c r="D64" s="53"/>
      <c r="E64" s="54"/>
      <c r="F64" s="127"/>
      <c r="G64" s="157"/>
    </row>
    <row r="65" spans="1:7" ht="15">
      <c r="A65" s="50"/>
      <c r="B65" s="58"/>
      <c r="C65" s="65"/>
      <c r="D65" s="53"/>
      <c r="E65" s="54"/>
      <c r="F65" s="127"/>
      <c r="G65" s="157"/>
    </row>
    <row r="66" spans="1:7" ht="15">
      <c r="A66" s="50"/>
      <c r="B66" s="58"/>
      <c r="C66" s="65"/>
      <c r="D66" s="53"/>
      <c r="E66" s="54"/>
      <c r="F66" s="127"/>
      <c r="G66" s="157"/>
    </row>
    <row r="67" spans="1:7" ht="15">
      <c r="A67" s="50"/>
      <c r="B67" s="58"/>
      <c r="C67" s="65"/>
      <c r="D67" s="53"/>
      <c r="E67" s="54"/>
      <c r="F67" s="127"/>
      <c r="G67" s="157"/>
    </row>
    <row r="68" spans="1:30" s="56" customFormat="1" ht="15">
      <c r="A68" s="50"/>
      <c r="B68" s="58"/>
      <c r="C68" s="65"/>
      <c r="D68" s="53"/>
      <c r="E68" s="54"/>
      <c r="F68" s="127"/>
      <c r="G68" s="157"/>
      <c r="H68" s="57"/>
      <c r="I68" s="57"/>
      <c r="J68" s="57"/>
      <c r="K68" s="57"/>
      <c r="L68" s="57"/>
      <c r="M68" s="57"/>
      <c r="N68" s="57"/>
      <c r="O68" s="57"/>
      <c r="P68" s="57"/>
      <c r="Q68" s="57"/>
      <c r="R68" s="57"/>
      <c r="S68" s="57"/>
      <c r="T68" s="57"/>
      <c r="U68" s="57"/>
      <c r="V68" s="57"/>
      <c r="W68" s="57"/>
      <c r="X68" s="57"/>
      <c r="Y68" s="57"/>
      <c r="Z68" s="57"/>
      <c r="AA68" s="57"/>
      <c r="AB68" s="57"/>
      <c r="AC68" s="57"/>
      <c r="AD68" s="57"/>
    </row>
    <row r="69" spans="1:30" s="56" customFormat="1" ht="15">
      <c r="A69" s="50"/>
      <c r="B69" s="58"/>
      <c r="C69" s="65"/>
      <c r="D69" s="53"/>
      <c r="E69" s="54"/>
      <c r="F69" s="127"/>
      <c r="G69" s="157"/>
      <c r="H69" s="57"/>
      <c r="I69" s="57"/>
      <c r="J69" s="57"/>
      <c r="K69" s="57"/>
      <c r="L69" s="57"/>
      <c r="M69" s="57"/>
      <c r="N69" s="57"/>
      <c r="O69" s="57"/>
      <c r="P69" s="57"/>
      <c r="Q69" s="57"/>
      <c r="R69" s="57"/>
      <c r="S69" s="57"/>
      <c r="T69" s="57"/>
      <c r="U69" s="57"/>
      <c r="V69" s="57"/>
      <c r="W69" s="57"/>
      <c r="X69" s="57"/>
      <c r="Y69" s="57"/>
      <c r="Z69" s="57"/>
      <c r="AA69" s="57"/>
      <c r="AB69" s="57"/>
      <c r="AC69" s="57"/>
      <c r="AD69" s="57"/>
    </row>
    <row r="70" spans="1:30" s="56" customFormat="1" ht="15">
      <c r="A70" s="50"/>
      <c r="B70" s="58"/>
      <c r="C70" s="65"/>
      <c r="D70" s="53"/>
      <c r="E70" s="54"/>
      <c r="F70" s="127"/>
      <c r="G70" s="157"/>
      <c r="H70" s="57"/>
      <c r="I70" s="57"/>
      <c r="J70" s="57"/>
      <c r="K70" s="57"/>
      <c r="L70" s="57"/>
      <c r="M70" s="57"/>
      <c r="N70" s="57"/>
      <c r="O70" s="57"/>
      <c r="P70" s="57"/>
      <c r="Q70" s="57"/>
      <c r="R70" s="57"/>
      <c r="S70" s="57"/>
      <c r="T70" s="57"/>
      <c r="U70" s="57"/>
      <c r="V70" s="57"/>
      <c r="W70" s="57"/>
      <c r="X70" s="57"/>
      <c r="Y70" s="57"/>
      <c r="Z70" s="57"/>
      <c r="AA70" s="57"/>
      <c r="AB70" s="57"/>
      <c r="AC70" s="57"/>
      <c r="AD70" s="57"/>
    </row>
    <row r="71" spans="1:30" s="56" customFormat="1" ht="15">
      <c r="A71" s="50"/>
      <c r="B71" s="58"/>
      <c r="C71" s="65"/>
      <c r="D71" s="53"/>
      <c r="E71" s="54"/>
      <c r="F71" s="127"/>
      <c r="G71" s="157"/>
      <c r="H71" s="57"/>
      <c r="I71" s="57"/>
      <c r="J71" s="57"/>
      <c r="K71" s="57"/>
      <c r="L71" s="57"/>
      <c r="M71" s="57"/>
      <c r="N71" s="57"/>
      <c r="O71" s="57"/>
      <c r="P71" s="57"/>
      <c r="Q71" s="57"/>
      <c r="R71" s="57"/>
      <c r="S71" s="57"/>
      <c r="T71" s="57"/>
      <c r="U71" s="57"/>
      <c r="V71" s="57"/>
      <c r="W71" s="57"/>
      <c r="X71" s="57"/>
      <c r="Y71" s="57"/>
      <c r="Z71" s="57"/>
      <c r="AA71" s="57"/>
      <c r="AB71" s="57"/>
      <c r="AC71" s="57"/>
      <c r="AD71" s="57"/>
    </row>
    <row r="72" spans="1:30" s="56" customFormat="1" ht="15">
      <c r="A72" s="50"/>
      <c r="B72" s="58"/>
      <c r="C72" s="65"/>
      <c r="D72" s="53"/>
      <c r="E72" s="54"/>
      <c r="F72" s="127"/>
      <c r="G72" s="157"/>
      <c r="H72" s="57"/>
      <c r="I72" s="57"/>
      <c r="J72" s="57"/>
      <c r="K72" s="57"/>
      <c r="L72" s="57"/>
      <c r="M72" s="57"/>
      <c r="N72" s="57"/>
      <c r="O72" s="57"/>
      <c r="P72" s="57"/>
      <c r="Q72" s="57"/>
      <c r="R72" s="57"/>
      <c r="S72" s="57"/>
      <c r="T72" s="57"/>
      <c r="U72" s="57"/>
      <c r="V72" s="57"/>
      <c r="W72" s="57"/>
      <c r="X72" s="57"/>
      <c r="Y72" s="57"/>
      <c r="Z72" s="57"/>
      <c r="AA72" s="57"/>
      <c r="AB72" s="57"/>
      <c r="AC72" s="57"/>
      <c r="AD72" s="57"/>
    </row>
    <row r="73" spans="1:30" s="56" customFormat="1" ht="15">
      <c r="A73" s="50"/>
      <c r="B73" s="58"/>
      <c r="C73" s="65"/>
      <c r="D73" s="53"/>
      <c r="E73" s="54"/>
      <c r="F73" s="127"/>
      <c r="G73" s="157"/>
      <c r="H73" s="57"/>
      <c r="I73" s="57"/>
      <c r="J73" s="57"/>
      <c r="K73" s="57"/>
      <c r="L73" s="57"/>
      <c r="M73" s="57"/>
      <c r="N73" s="57"/>
      <c r="O73" s="57"/>
      <c r="P73" s="57"/>
      <c r="Q73" s="57"/>
      <c r="R73" s="57"/>
      <c r="S73" s="57"/>
      <c r="T73" s="57"/>
      <c r="U73" s="57"/>
      <c r="V73" s="57"/>
      <c r="W73" s="57"/>
      <c r="X73" s="57"/>
      <c r="Y73" s="57"/>
      <c r="Z73" s="57"/>
      <c r="AA73" s="57"/>
      <c r="AB73" s="57"/>
      <c r="AC73" s="57"/>
      <c r="AD73" s="57"/>
    </row>
    <row r="74" spans="1:30" s="56" customFormat="1" ht="15">
      <c r="A74" s="50"/>
      <c r="B74" s="58"/>
      <c r="C74" s="65"/>
      <c r="D74" s="53"/>
      <c r="E74" s="54"/>
      <c r="F74" s="127"/>
      <c r="G74" s="157"/>
      <c r="H74" s="57"/>
      <c r="I74" s="57"/>
      <c r="J74" s="57"/>
      <c r="K74" s="57"/>
      <c r="L74" s="57"/>
      <c r="M74" s="57"/>
      <c r="N74" s="57"/>
      <c r="O74" s="57"/>
      <c r="P74" s="57"/>
      <c r="Q74" s="57"/>
      <c r="R74" s="57"/>
      <c r="S74" s="57"/>
      <c r="T74" s="57"/>
      <c r="U74" s="57"/>
      <c r="V74" s="57"/>
      <c r="W74" s="57"/>
      <c r="X74" s="57"/>
      <c r="Y74" s="57"/>
      <c r="Z74" s="57"/>
      <c r="AA74" s="57"/>
      <c r="AB74" s="57"/>
      <c r="AC74" s="57"/>
      <c r="AD74" s="57"/>
    </row>
    <row r="75" spans="1:30" s="56" customFormat="1" ht="15">
      <c r="A75" s="50"/>
      <c r="B75" s="58"/>
      <c r="C75" s="65"/>
      <c r="D75" s="53"/>
      <c r="E75" s="54"/>
      <c r="F75" s="127"/>
      <c r="G75" s="157"/>
      <c r="H75" s="57"/>
      <c r="I75" s="57"/>
      <c r="J75" s="57"/>
      <c r="K75" s="57"/>
      <c r="L75" s="57"/>
      <c r="M75" s="57"/>
      <c r="N75" s="57"/>
      <c r="O75" s="57"/>
      <c r="P75" s="57"/>
      <c r="Q75" s="57"/>
      <c r="R75" s="57"/>
      <c r="S75" s="57"/>
      <c r="T75" s="57"/>
      <c r="U75" s="57"/>
      <c r="V75" s="57"/>
      <c r="W75" s="57"/>
      <c r="X75" s="57"/>
      <c r="Y75" s="57"/>
      <c r="Z75" s="57"/>
      <c r="AA75" s="57"/>
      <c r="AB75" s="57"/>
      <c r="AC75" s="57"/>
      <c r="AD75" s="57"/>
    </row>
    <row r="76" spans="1:30" s="56" customFormat="1" ht="15">
      <c r="A76" s="50"/>
      <c r="B76" s="58"/>
      <c r="C76" s="65"/>
      <c r="D76" s="53"/>
      <c r="E76" s="54"/>
      <c r="F76" s="127"/>
      <c r="G76" s="157"/>
      <c r="H76" s="57"/>
      <c r="I76" s="57"/>
      <c r="J76" s="57"/>
      <c r="K76" s="57"/>
      <c r="L76" s="57"/>
      <c r="M76" s="57"/>
      <c r="N76" s="57"/>
      <c r="O76" s="57"/>
      <c r="P76" s="57"/>
      <c r="Q76" s="57"/>
      <c r="R76" s="57"/>
      <c r="S76" s="57"/>
      <c r="T76" s="57"/>
      <c r="U76" s="57"/>
      <c r="V76" s="57"/>
      <c r="W76" s="57"/>
      <c r="X76" s="57"/>
      <c r="Y76" s="57"/>
      <c r="Z76" s="57"/>
      <c r="AA76" s="57"/>
      <c r="AB76" s="57"/>
      <c r="AC76" s="57"/>
      <c r="AD76" s="57"/>
    </row>
    <row r="77" spans="1:30" s="56" customFormat="1" ht="15">
      <c r="A77" s="50"/>
      <c r="B77" s="58"/>
      <c r="C77" s="65"/>
      <c r="D77" s="53"/>
      <c r="E77" s="54"/>
      <c r="F77" s="127"/>
      <c r="G77" s="157"/>
      <c r="H77" s="57"/>
      <c r="I77" s="57"/>
      <c r="J77" s="57"/>
      <c r="K77" s="57"/>
      <c r="L77" s="57"/>
      <c r="M77" s="57"/>
      <c r="N77" s="57"/>
      <c r="O77" s="57"/>
      <c r="P77" s="57"/>
      <c r="Q77" s="57"/>
      <c r="R77" s="57"/>
      <c r="S77" s="57"/>
      <c r="T77" s="57"/>
      <c r="U77" s="57"/>
      <c r="V77" s="57"/>
      <c r="W77" s="57"/>
      <c r="X77" s="57"/>
      <c r="Y77" s="57"/>
      <c r="Z77" s="57"/>
      <c r="AA77" s="57"/>
      <c r="AB77" s="57"/>
      <c r="AC77" s="57"/>
      <c r="AD77" s="57"/>
    </row>
    <row r="78" spans="1:30" s="56" customFormat="1" ht="15">
      <c r="A78" s="50"/>
      <c r="B78" s="58"/>
      <c r="C78" s="65"/>
      <c r="D78" s="53"/>
      <c r="E78" s="54"/>
      <c r="F78" s="127"/>
      <c r="G78" s="157"/>
      <c r="H78" s="57"/>
      <c r="I78" s="57"/>
      <c r="J78" s="57"/>
      <c r="K78" s="57"/>
      <c r="L78" s="57"/>
      <c r="M78" s="57"/>
      <c r="N78" s="57"/>
      <c r="O78" s="57"/>
      <c r="P78" s="57"/>
      <c r="Q78" s="57"/>
      <c r="R78" s="57"/>
      <c r="S78" s="57"/>
      <c r="T78" s="57"/>
      <c r="U78" s="57"/>
      <c r="V78" s="57"/>
      <c r="W78" s="57"/>
      <c r="X78" s="57"/>
      <c r="Y78" s="57"/>
      <c r="Z78" s="57"/>
      <c r="AA78" s="57"/>
      <c r="AB78" s="57"/>
      <c r="AC78" s="57"/>
      <c r="AD78" s="57"/>
    </row>
    <row r="79" spans="1:30" s="56" customFormat="1" ht="15">
      <c r="A79" s="50"/>
      <c r="B79" s="58"/>
      <c r="C79" s="65"/>
      <c r="D79" s="53"/>
      <c r="E79" s="54"/>
      <c r="F79" s="127"/>
      <c r="G79" s="157"/>
      <c r="H79" s="57"/>
      <c r="I79" s="57"/>
      <c r="J79" s="57"/>
      <c r="K79" s="57"/>
      <c r="L79" s="57"/>
      <c r="M79" s="57"/>
      <c r="N79" s="57"/>
      <c r="O79" s="57"/>
      <c r="P79" s="57"/>
      <c r="Q79" s="57"/>
      <c r="R79" s="57"/>
      <c r="S79" s="57"/>
      <c r="T79" s="57"/>
      <c r="U79" s="57"/>
      <c r="V79" s="57"/>
      <c r="W79" s="57"/>
      <c r="X79" s="57"/>
      <c r="Y79" s="57"/>
      <c r="Z79" s="57"/>
      <c r="AA79" s="57"/>
      <c r="AB79" s="57"/>
      <c r="AC79" s="57"/>
      <c r="AD79" s="57"/>
    </row>
    <row r="80" spans="1:30" s="56" customFormat="1" ht="15">
      <c r="A80" s="50"/>
      <c r="B80" s="58"/>
      <c r="C80" s="65"/>
      <c r="D80" s="53"/>
      <c r="E80" s="54"/>
      <c r="F80" s="127"/>
      <c r="G80" s="157"/>
      <c r="H80" s="57"/>
      <c r="I80" s="57"/>
      <c r="J80" s="57"/>
      <c r="K80" s="57"/>
      <c r="L80" s="57"/>
      <c r="M80" s="57"/>
      <c r="N80" s="57"/>
      <c r="O80" s="57"/>
      <c r="P80" s="57"/>
      <c r="Q80" s="57"/>
      <c r="R80" s="57"/>
      <c r="S80" s="57"/>
      <c r="T80" s="57"/>
      <c r="U80" s="57"/>
      <c r="V80" s="57"/>
      <c r="W80" s="57"/>
      <c r="X80" s="57"/>
      <c r="Y80" s="57"/>
      <c r="Z80" s="57"/>
      <c r="AA80" s="57"/>
      <c r="AB80" s="57"/>
      <c r="AC80" s="57"/>
      <c r="AD80" s="57"/>
    </row>
    <row r="81" spans="1:30" s="56" customFormat="1" ht="15">
      <c r="A81" s="50"/>
      <c r="B81" s="58"/>
      <c r="C81" s="65"/>
      <c r="D81" s="53"/>
      <c r="E81" s="54"/>
      <c r="F81" s="127"/>
      <c r="G81" s="157"/>
      <c r="H81" s="57"/>
      <c r="I81" s="57"/>
      <c r="J81" s="57"/>
      <c r="K81" s="57"/>
      <c r="L81" s="57"/>
      <c r="M81" s="57"/>
      <c r="N81" s="57"/>
      <c r="O81" s="57"/>
      <c r="P81" s="57"/>
      <c r="Q81" s="57"/>
      <c r="R81" s="57"/>
      <c r="S81" s="57"/>
      <c r="T81" s="57"/>
      <c r="U81" s="57"/>
      <c r="V81" s="57"/>
      <c r="W81" s="57"/>
      <c r="X81" s="57"/>
      <c r="Y81" s="57"/>
      <c r="Z81" s="57"/>
      <c r="AA81" s="57"/>
      <c r="AB81" s="57"/>
      <c r="AC81" s="57"/>
      <c r="AD81" s="57"/>
    </row>
    <row r="82" spans="1:30" s="56" customFormat="1" ht="15">
      <c r="A82" s="50"/>
      <c r="B82" s="58"/>
      <c r="C82" s="65"/>
      <c r="D82" s="53"/>
      <c r="E82" s="54"/>
      <c r="F82" s="127"/>
      <c r="G82" s="157"/>
      <c r="H82" s="57"/>
      <c r="I82" s="57"/>
      <c r="J82" s="57"/>
      <c r="K82" s="57"/>
      <c r="L82" s="57"/>
      <c r="M82" s="57"/>
      <c r="N82" s="57"/>
      <c r="O82" s="57"/>
      <c r="P82" s="57"/>
      <c r="Q82" s="57"/>
      <c r="R82" s="57"/>
      <c r="S82" s="57"/>
      <c r="T82" s="57"/>
      <c r="U82" s="57"/>
      <c r="V82" s="57"/>
      <c r="W82" s="57"/>
      <c r="X82" s="57"/>
      <c r="Y82" s="57"/>
      <c r="Z82" s="57"/>
      <c r="AA82" s="57"/>
      <c r="AB82" s="57"/>
      <c r="AC82" s="57"/>
      <c r="AD82" s="57"/>
    </row>
    <row r="83" spans="1:30" s="56" customFormat="1" ht="15">
      <c r="A83" s="50"/>
      <c r="B83" s="58"/>
      <c r="C83" s="65"/>
      <c r="D83" s="53"/>
      <c r="E83" s="54"/>
      <c r="F83" s="127"/>
      <c r="G83" s="157"/>
      <c r="H83" s="57"/>
      <c r="I83" s="57"/>
      <c r="J83" s="57"/>
      <c r="K83" s="57"/>
      <c r="L83" s="57"/>
      <c r="M83" s="57"/>
      <c r="N83" s="57"/>
      <c r="O83" s="57"/>
      <c r="P83" s="57"/>
      <c r="Q83" s="57"/>
      <c r="R83" s="57"/>
      <c r="S83" s="57"/>
      <c r="T83" s="57"/>
      <c r="U83" s="57"/>
      <c r="V83" s="57"/>
      <c r="W83" s="57"/>
      <c r="X83" s="57"/>
      <c r="Y83" s="57"/>
      <c r="Z83" s="57"/>
      <c r="AA83" s="57"/>
      <c r="AB83" s="57"/>
      <c r="AC83" s="57"/>
      <c r="AD83" s="57"/>
    </row>
    <row r="84" spans="1:30" s="56" customFormat="1" ht="15">
      <c r="A84" s="50"/>
      <c r="B84" s="58"/>
      <c r="C84" s="65"/>
      <c r="D84" s="53"/>
      <c r="E84" s="54"/>
      <c r="F84" s="127"/>
      <c r="G84" s="157"/>
      <c r="H84" s="57"/>
      <c r="I84" s="57"/>
      <c r="J84" s="57"/>
      <c r="K84" s="57"/>
      <c r="L84" s="57"/>
      <c r="M84" s="57"/>
      <c r="N84" s="57"/>
      <c r="O84" s="57"/>
      <c r="P84" s="57"/>
      <c r="Q84" s="57"/>
      <c r="R84" s="57"/>
      <c r="S84" s="57"/>
      <c r="T84" s="57"/>
      <c r="U84" s="57"/>
      <c r="V84" s="57"/>
      <c r="W84" s="57"/>
      <c r="X84" s="57"/>
      <c r="Y84" s="57"/>
      <c r="Z84" s="57"/>
      <c r="AA84" s="57"/>
      <c r="AB84" s="57"/>
      <c r="AC84" s="57"/>
      <c r="AD84" s="57"/>
    </row>
    <row r="85" spans="1:30" s="56" customFormat="1" ht="15">
      <c r="A85" s="50"/>
      <c r="B85" s="58"/>
      <c r="C85" s="65"/>
      <c r="D85" s="53"/>
      <c r="E85" s="54"/>
      <c r="F85" s="127"/>
      <c r="G85" s="157"/>
      <c r="H85" s="57"/>
      <c r="I85" s="57"/>
      <c r="J85" s="57"/>
      <c r="K85" s="57"/>
      <c r="L85" s="57"/>
      <c r="M85" s="57"/>
      <c r="N85" s="57"/>
      <c r="O85" s="57"/>
      <c r="P85" s="57"/>
      <c r="Q85" s="57"/>
      <c r="R85" s="57"/>
      <c r="S85" s="57"/>
      <c r="T85" s="57"/>
      <c r="U85" s="57"/>
      <c r="V85" s="57"/>
      <c r="W85" s="57"/>
      <c r="X85" s="57"/>
      <c r="Y85" s="57"/>
      <c r="Z85" s="57"/>
      <c r="AA85" s="57"/>
      <c r="AB85" s="57"/>
      <c r="AC85" s="57"/>
      <c r="AD85" s="57"/>
    </row>
    <row r="86" spans="1:30" s="56" customFormat="1" ht="15">
      <c r="A86" s="50"/>
      <c r="B86" s="58"/>
      <c r="C86" s="65"/>
      <c r="D86" s="53"/>
      <c r="E86" s="54"/>
      <c r="F86" s="127"/>
      <c r="G86" s="157"/>
      <c r="H86" s="57"/>
      <c r="I86" s="57"/>
      <c r="J86" s="57"/>
      <c r="K86" s="57"/>
      <c r="L86" s="57"/>
      <c r="M86" s="57"/>
      <c r="N86" s="57"/>
      <c r="O86" s="57"/>
      <c r="P86" s="57"/>
      <c r="Q86" s="57"/>
      <c r="R86" s="57"/>
      <c r="S86" s="57"/>
      <c r="T86" s="57"/>
      <c r="U86" s="57"/>
      <c r="V86" s="57"/>
      <c r="W86" s="57"/>
      <c r="X86" s="57"/>
      <c r="Y86" s="57"/>
      <c r="Z86" s="57"/>
      <c r="AA86" s="57"/>
      <c r="AB86" s="57"/>
      <c r="AC86" s="57"/>
      <c r="AD86" s="57"/>
    </row>
    <row r="87" spans="1:30" s="56" customFormat="1" ht="15">
      <c r="A87" s="50"/>
      <c r="B87" s="58"/>
      <c r="C87" s="65"/>
      <c r="D87" s="53"/>
      <c r="E87" s="54"/>
      <c r="F87" s="127"/>
      <c r="G87" s="157"/>
      <c r="H87" s="57"/>
      <c r="I87" s="57"/>
      <c r="J87" s="57"/>
      <c r="K87" s="57"/>
      <c r="L87" s="57"/>
      <c r="M87" s="57"/>
      <c r="N87" s="57"/>
      <c r="O87" s="57"/>
      <c r="P87" s="57"/>
      <c r="Q87" s="57"/>
      <c r="R87" s="57"/>
      <c r="S87" s="57"/>
      <c r="T87" s="57"/>
      <c r="U87" s="57"/>
      <c r="V87" s="57"/>
      <c r="W87" s="57"/>
      <c r="X87" s="57"/>
      <c r="Y87" s="57"/>
      <c r="Z87" s="57"/>
      <c r="AA87" s="57"/>
      <c r="AB87" s="57"/>
      <c r="AC87" s="57"/>
      <c r="AD87" s="57"/>
    </row>
    <row r="88" spans="1:30" s="56" customFormat="1" ht="15">
      <c r="A88" s="50"/>
      <c r="B88" s="58"/>
      <c r="C88" s="65"/>
      <c r="D88" s="53"/>
      <c r="E88" s="54"/>
      <c r="F88" s="127"/>
      <c r="G88" s="157"/>
      <c r="H88" s="57"/>
      <c r="I88" s="57"/>
      <c r="J88" s="57"/>
      <c r="K88" s="57"/>
      <c r="L88" s="57"/>
      <c r="M88" s="57"/>
      <c r="N88" s="57"/>
      <c r="O88" s="57"/>
      <c r="P88" s="57"/>
      <c r="Q88" s="57"/>
      <c r="R88" s="57"/>
      <c r="S88" s="57"/>
      <c r="T88" s="57"/>
      <c r="U88" s="57"/>
      <c r="V88" s="57"/>
      <c r="W88" s="57"/>
      <c r="X88" s="57"/>
      <c r="Y88" s="57"/>
      <c r="Z88" s="57"/>
      <c r="AA88" s="57"/>
      <c r="AB88" s="57"/>
      <c r="AC88" s="57"/>
      <c r="AD88" s="57"/>
    </row>
    <row r="89" spans="1:30" s="56" customFormat="1" ht="15">
      <c r="A89" s="50"/>
      <c r="B89" s="58"/>
      <c r="C89" s="65"/>
      <c r="D89" s="53"/>
      <c r="E89" s="54"/>
      <c r="F89" s="127"/>
      <c r="G89" s="157"/>
      <c r="H89" s="57"/>
      <c r="I89" s="57"/>
      <c r="J89" s="57"/>
      <c r="K89" s="57"/>
      <c r="L89" s="57"/>
      <c r="M89" s="57"/>
      <c r="N89" s="57"/>
      <c r="O89" s="57"/>
      <c r="P89" s="57"/>
      <c r="Q89" s="57"/>
      <c r="R89" s="57"/>
      <c r="S89" s="57"/>
      <c r="T89" s="57"/>
      <c r="U89" s="57"/>
      <c r="V89" s="57"/>
      <c r="W89" s="57"/>
      <c r="X89" s="57"/>
      <c r="Y89" s="57"/>
      <c r="Z89" s="57"/>
      <c r="AA89" s="57"/>
      <c r="AB89" s="57"/>
      <c r="AC89" s="57"/>
      <c r="AD89" s="57"/>
    </row>
    <row r="90" spans="1:30" s="56" customFormat="1" ht="15">
      <c r="A90" s="50"/>
      <c r="B90" s="58"/>
      <c r="C90" s="65"/>
      <c r="D90" s="53"/>
      <c r="E90" s="54"/>
      <c r="F90" s="127"/>
      <c r="G90" s="157"/>
      <c r="H90" s="57"/>
      <c r="I90" s="57"/>
      <c r="J90" s="57"/>
      <c r="K90" s="57"/>
      <c r="L90" s="57"/>
      <c r="M90" s="57"/>
      <c r="N90" s="57"/>
      <c r="O90" s="57"/>
      <c r="P90" s="57"/>
      <c r="Q90" s="57"/>
      <c r="R90" s="57"/>
      <c r="S90" s="57"/>
      <c r="T90" s="57"/>
      <c r="U90" s="57"/>
      <c r="V90" s="57"/>
      <c r="W90" s="57"/>
      <c r="X90" s="57"/>
      <c r="Y90" s="57"/>
      <c r="Z90" s="57"/>
      <c r="AA90" s="57"/>
      <c r="AB90" s="57"/>
      <c r="AC90" s="57"/>
      <c r="AD90" s="57"/>
    </row>
    <row r="91" spans="1:30" s="56" customFormat="1" ht="15">
      <c r="A91" s="50"/>
      <c r="B91" s="58"/>
      <c r="C91" s="65"/>
      <c r="D91" s="53"/>
      <c r="E91" s="54"/>
      <c r="F91" s="127"/>
      <c r="G91" s="157"/>
      <c r="H91" s="57"/>
      <c r="I91" s="57"/>
      <c r="J91" s="57"/>
      <c r="K91" s="57"/>
      <c r="L91" s="57"/>
      <c r="M91" s="57"/>
      <c r="N91" s="57"/>
      <c r="O91" s="57"/>
      <c r="P91" s="57"/>
      <c r="Q91" s="57"/>
      <c r="R91" s="57"/>
      <c r="S91" s="57"/>
      <c r="T91" s="57"/>
      <c r="U91" s="57"/>
      <c r="V91" s="57"/>
      <c r="W91" s="57"/>
      <c r="X91" s="57"/>
      <c r="Y91" s="57"/>
      <c r="Z91" s="57"/>
      <c r="AA91" s="57"/>
      <c r="AB91" s="57"/>
      <c r="AC91" s="57"/>
      <c r="AD91" s="57"/>
    </row>
    <row r="92" spans="1:30" s="56" customFormat="1" ht="15">
      <c r="A92" s="50"/>
      <c r="B92" s="58"/>
      <c r="C92" s="65"/>
      <c r="D92" s="53"/>
      <c r="E92" s="54"/>
      <c r="F92" s="127"/>
      <c r="G92" s="157"/>
      <c r="H92" s="57"/>
      <c r="I92" s="57"/>
      <c r="J92" s="57"/>
      <c r="K92" s="57"/>
      <c r="L92" s="57"/>
      <c r="M92" s="57"/>
      <c r="N92" s="57"/>
      <c r="O92" s="57"/>
      <c r="P92" s="57"/>
      <c r="Q92" s="57"/>
      <c r="R92" s="57"/>
      <c r="S92" s="57"/>
      <c r="T92" s="57"/>
      <c r="U92" s="57"/>
      <c r="V92" s="57"/>
      <c r="W92" s="57"/>
      <c r="X92" s="57"/>
      <c r="Y92" s="57"/>
      <c r="Z92" s="57"/>
      <c r="AA92" s="57"/>
      <c r="AB92" s="57"/>
      <c r="AC92" s="57"/>
      <c r="AD92" s="57"/>
    </row>
    <row r="93" spans="1:30" s="56" customFormat="1" ht="15">
      <c r="A93" s="50"/>
      <c r="B93" s="58"/>
      <c r="C93" s="65"/>
      <c r="D93" s="53"/>
      <c r="E93" s="54"/>
      <c r="F93" s="127"/>
      <c r="G93" s="157"/>
      <c r="H93" s="57"/>
      <c r="I93" s="57"/>
      <c r="J93" s="57"/>
      <c r="K93" s="57"/>
      <c r="L93" s="57"/>
      <c r="M93" s="57"/>
      <c r="N93" s="57"/>
      <c r="O93" s="57"/>
      <c r="P93" s="57"/>
      <c r="Q93" s="57"/>
      <c r="R93" s="57"/>
      <c r="S93" s="57"/>
      <c r="T93" s="57"/>
      <c r="U93" s="57"/>
      <c r="V93" s="57"/>
      <c r="W93" s="57"/>
      <c r="X93" s="57"/>
      <c r="Y93" s="57"/>
      <c r="Z93" s="57"/>
      <c r="AA93" s="57"/>
      <c r="AB93" s="57"/>
      <c r="AC93" s="57"/>
      <c r="AD93" s="57"/>
    </row>
    <row r="94" spans="1:30" s="56" customFormat="1" ht="15">
      <c r="A94" s="50"/>
      <c r="B94" s="58"/>
      <c r="C94" s="65"/>
      <c r="D94" s="53"/>
      <c r="E94" s="54"/>
      <c r="F94" s="127"/>
      <c r="G94" s="157"/>
      <c r="H94" s="57"/>
      <c r="I94" s="57"/>
      <c r="J94" s="57"/>
      <c r="K94" s="57"/>
      <c r="L94" s="57"/>
      <c r="M94" s="57"/>
      <c r="N94" s="57"/>
      <c r="O94" s="57"/>
      <c r="P94" s="57"/>
      <c r="Q94" s="57"/>
      <c r="R94" s="57"/>
      <c r="S94" s="57"/>
      <c r="T94" s="57"/>
      <c r="U94" s="57"/>
      <c r="V94" s="57"/>
      <c r="W94" s="57"/>
      <c r="X94" s="57"/>
      <c r="Y94" s="57"/>
      <c r="Z94" s="57"/>
      <c r="AA94" s="57"/>
      <c r="AB94" s="57"/>
      <c r="AC94" s="57"/>
      <c r="AD94" s="57"/>
    </row>
    <row r="95" spans="1:30" s="56" customFormat="1" ht="15">
      <c r="A95" s="50"/>
      <c r="B95" s="58"/>
      <c r="C95" s="65"/>
      <c r="D95" s="53"/>
      <c r="E95" s="54"/>
      <c r="F95" s="127"/>
      <c r="G95" s="157"/>
      <c r="H95" s="57"/>
      <c r="I95" s="57"/>
      <c r="J95" s="57"/>
      <c r="K95" s="57"/>
      <c r="L95" s="57"/>
      <c r="M95" s="57"/>
      <c r="N95" s="57"/>
      <c r="O95" s="57"/>
      <c r="P95" s="57"/>
      <c r="Q95" s="57"/>
      <c r="R95" s="57"/>
      <c r="S95" s="57"/>
      <c r="T95" s="57"/>
      <c r="U95" s="57"/>
      <c r="V95" s="57"/>
      <c r="W95" s="57"/>
      <c r="X95" s="57"/>
      <c r="Y95" s="57"/>
      <c r="Z95" s="57"/>
      <c r="AA95" s="57"/>
      <c r="AB95" s="57"/>
      <c r="AC95" s="57"/>
      <c r="AD95" s="57"/>
    </row>
    <row r="96" spans="1:30" s="56" customFormat="1" ht="15">
      <c r="A96" s="50"/>
      <c r="B96" s="58"/>
      <c r="C96" s="65"/>
      <c r="D96" s="53"/>
      <c r="E96" s="54"/>
      <c r="F96" s="127"/>
      <c r="G96" s="157"/>
      <c r="H96" s="57"/>
      <c r="I96" s="57"/>
      <c r="J96" s="57"/>
      <c r="K96" s="57"/>
      <c r="L96" s="57"/>
      <c r="M96" s="57"/>
      <c r="N96" s="57"/>
      <c r="O96" s="57"/>
      <c r="P96" s="57"/>
      <c r="Q96" s="57"/>
      <c r="R96" s="57"/>
      <c r="S96" s="57"/>
      <c r="T96" s="57"/>
      <c r="U96" s="57"/>
      <c r="V96" s="57"/>
      <c r="W96" s="57"/>
      <c r="X96" s="57"/>
      <c r="Y96" s="57"/>
      <c r="Z96" s="57"/>
      <c r="AA96" s="57"/>
      <c r="AB96" s="57"/>
      <c r="AC96" s="57"/>
      <c r="AD96" s="57"/>
    </row>
    <row r="97" spans="1:30" s="56" customFormat="1" ht="15">
      <c r="A97" s="50"/>
      <c r="B97" s="58"/>
      <c r="C97" s="65"/>
      <c r="D97" s="53"/>
      <c r="E97" s="54"/>
      <c r="F97" s="127"/>
      <c r="G97" s="157"/>
      <c r="H97" s="57"/>
      <c r="I97" s="57"/>
      <c r="J97" s="57"/>
      <c r="K97" s="57"/>
      <c r="L97" s="57"/>
      <c r="M97" s="57"/>
      <c r="N97" s="57"/>
      <c r="O97" s="57"/>
      <c r="P97" s="57"/>
      <c r="Q97" s="57"/>
      <c r="R97" s="57"/>
      <c r="S97" s="57"/>
      <c r="T97" s="57"/>
      <c r="U97" s="57"/>
      <c r="V97" s="57"/>
      <c r="W97" s="57"/>
      <c r="X97" s="57"/>
      <c r="Y97" s="57"/>
      <c r="Z97" s="57"/>
      <c r="AA97" s="57"/>
      <c r="AB97" s="57"/>
      <c r="AC97" s="57"/>
      <c r="AD97" s="57"/>
    </row>
    <row r="98" spans="1:30" s="56" customFormat="1" ht="15">
      <c r="A98" s="50"/>
      <c r="B98" s="58"/>
      <c r="C98" s="65"/>
      <c r="D98" s="53"/>
      <c r="E98" s="54"/>
      <c r="F98" s="127"/>
      <c r="G98" s="157"/>
      <c r="H98" s="57"/>
      <c r="I98" s="57"/>
      <c r="J98" s="57"/>
      <c r="K98" s="57"/>
      <c r="L98" s="57"/>
      <c r="M98" s="57"/>
      <c r="N98" s="57"/>
      <c r="O98" s="57"/>
      <c r="P98" s="57"/>
      <c r="Q98" s="57"/>
      <c r="R98" s="57"/>
      <c r="S98" s="57"/>
      <c r="T98" s="57"/>
      <c r="U98" s="57"/>
      <c r="V98" s="57"/>
      <c r="W98" s="57"/>
      <c r="X98" s="57"/>
      <c r="Y98" s="57"/>
      <c r="Z98" s="57"/>
      <c r="AA98" s="57"/>
      <c r="AB98" s="57"/>
      <c r="AC98" s="57"/>
      <c r="AD98" s="57"/>
    </row>
    <row r="99" spans="1:30" s="56" customFormat="1" ht="15">
      <c r="A99" s="50"/>
      <c r="B99" s="58"/>
      <c r="C99" s="65"/>
      <c r="D99" s="53"/>
      <c r="E99" s="54"/>
      <c r="F99" s="127"/>
      <c r="G99" s="157"/>
      <c r="H99" s="57"/>
      <c r="I99" s="57"/>
      <c r="J99" s="57"/>
      <c r="K99" s="57"/>
      <c r="L99" s="57"/>
      <c r="M99" s="57"/>
      <c r="N99" s="57"/>
      <c r="O99" s="57"/>
      <c r="P99" s="57"/>
      <c r="Q99" s="57"/>
      <c r="R99" s="57"/>
      <c r="S99" s="57"/>
      <c r="T99" s="57"/>
      <c r="U99" s="57"/>
      <c r="V99" s="57"/>
      <c r="W99" s="57"/>
      <c r="X99" s="57"/>
      <c r="Y99" s="57"/>
      <c r="Z99" s="57"/>
      <c r="AA99" s="57"/>
      <c r="AB99" s="57"/>
      <c r="AC99" s="57"/>
      <c r="AD99" s="57"/>
    </row>
    <row r="100" spans="1:30" s="56" customFormat="1" ht="15">
      <c r="A100" s="50"/>
      <c r="B100" s="58"/>
      <c r="C100" s="65"/>
      <c r="D100" s="53"/>
      <c r="E100" s="54"/>
      <c r="F100" s="127"/>
      <c r="G100" s="1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row>
    <row r="101" spans="1:30" s="56" customFormat="1" ht="15">
      <c r="A101" s="50"/>
      <c r="B101" s="58"/>
      <c r="C101" s="65"/>
      <c r="D101" s="53"/>
      <c r="E101" s="54"/>
      <c r="F101" s="127"/>
      <c r="G101" s="1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row>
    <row r="102" spans="1:30" s="56" customFormat="1" ht="15">
      <c r="A102" s="50"/>
      <c r="B102" s="58"/>
      <c r="C102" s="65"/>
      <c r="D102" s="53"/>
      <c r="E102" s="54"/>
      <c r="F102" s="127"/>
      <c r="G102" s="1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row>
    <row r="103" spans="1:30" s="56" customFormat="1" ht="15">
      <c r="A103" s="50"/>
      <c r="B103" s="58"/>
      <c r="C103" s="65"/>
      <c r="D103" s="53"/>
      <c r="E103" s="54"/>
      <c r="F103" s="127"/>
      <c r="G103" s="1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row>
    <row r="104" spans="1:30" s="56" customFormat="1" ht="15">
      <c r="A104" s="50"/>
      <c r="B104" s="58"/>
      <c r="C104" s="65"/>
      <c r="D104" s="53"/>
      <c r="E104" s="54"/>
      <c r="F104" s="127"/>
      <c r="G104" s="1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row>
    <row r="105" spans="1:30" s="56" customFormat="1" ht="15">
      <c r="A105" s="50"/>
      <c r="B105" s="58"/>
      <c r="C105" s="65"/>
      <c r="D105" s="53"/>
      <c r="E105" s="54"/>
      <c r="F105" s="127"/>
      <c r="G105" s="1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row>
    <row r="106" spans="1:30" s="56" customFormat="1" ht="15">
      <c r="A106" s="50"/>
      <c r="B106" s="58"/>
      <c r="C106" s="65"/>
      <c r="D106" s="53"/>
      <c r="E106" s="54"/>
      <c r="F106" s="127"/>
      <c r="G106" s="1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row>
    <row r="107" spans="1:30" s="56" customFormat="1" ht="15">
      <c r="A107" s="50"/>
      <c r="B107" s="58"/>
      <c r="C107" s="65"/>
      <c r="D107" s="53"/>
      <c r="E107" s="54"/>
      <c r="F107" s="127"/>
      <c r="G107" s="1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row>
    <row r="108" spans="1:30" s="56" customFormat="1" ht="15">
      <c r="A108" s="50"/>
      <c r="B108" s="58"/>
      <c r="C108" s="65"/>
      <c r="D108" s="53"/>
      <c r="E108" s="54"/>
      <c r="F108" s="127"/>
      <c r="G108" s="1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row>
    <row r="109" spans="1:30" s="56" customFormat="1" ht="15">
      <c r="A109" s="50"/>
      <c r="B109" s="58"/>
      <c r="C109" s="65"/>
      <c r="D109" s="53"/>
      <c r="E109" s="54"/>
      <c r="F109" s="127"/>
      <c r="G109" s="1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row>
    <row r="110" spans="1:30" s="56" customFormat="1" ht="15">
      <c r="A110" s="50"/>
      <c r="B110" s="58"/>
      <c r="C110" s="65"/>
      <c r="D110" s="53"/>
      <c r="E110" s="54"/>
      <c r="F110" s="127"/>
      <c r="G110" s="1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row>
    <row r="111" spans="1:30" s="56" customFormat="1" ht="15">
      <c r="A111" s="50"/>
      <c r="B111" s="58"/>
      <c r="C111" s="65"/>
      <c r="D111" s="53"/>
      <c r="E111" s="54"/>
      <c r="F111" s="127"/>
      <c r="G111" s="1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row>
    <row r="112" spans="1:30" s="56" customFormat="1" ht="15">
      <c r="A112" s="50"/>
      <c r="B112" s="58"/>
      <c r="C112" s="65"/>
      <c r="D112" s="53"/>
      <c r="E112" s="54"/>
      <c r="F112" s="127"/>
      <c r="G112" s="1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row>
    <row r="113" spans="1:30" s="56" customFormat="1" ht="15">
      <c r="A113" s="50"/>
      <c r="B113" s="58"/>
      <c r="C113" s="65"/>
      <c r="D113" s="53"/>
      <c r="E113" s="54"/>
      <c r="F113" s="127"/>
      <c r="G113" s="1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row>
    <row r="114" spans="1:30" s="56" customFormat="1" ht="15">
      <c r="A114" s="50"/>
      <c r="B114" s="58"/>
      <c r="C114" s="65"/>
      <c r="D114" s="53"/>
      <c r="E114" s="54"/>
      <c r="F114" s="127"/>
      <c r="G114" s="1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row>
    <row r="115" spans="1:30" s="56" customFormat="1" ht="15">
      <c r="A115" s="50"/>
      <c r="B115" s="58"/>
      <c r="C115" s="65"/>
      <c r="D115" s="53"/>
      <c r="E115" s="54"/>
      <c r="F115" s="127"/>
      <c r="G115" s="1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row>
    <row r="116" spans="1:30" s="56" customFormat="1" ht="15">
      <c r="A116" s="50"/>
      <c r="B116" s="58"/>
      <c r="C116" s="65"/>
      <c r="D116" s="53"/>
      <c r="E116" s="54"/>
      <c r="F116" s="127"/>
      <c r="G116" s="1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row>
    <row r="117" spans="1:30" s="56" customFormat="1" ht="15">
      <c r="A117" s="50"/>
      <c r="B117" s="58"/>
      <c r="C117" s="65"/>
      <c r="D117" s="53"/>
      <c r="E117" s="54"/>
      <c r="F117" s="127"/>
      <c r="G117" s="1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row>
    <row r="118" spans="1:30" s="56" customFormat="1" ht="15">
      <c r="A118" s="50"/>
      <c r="B118" s="58"/>
      <c r="C118" s="65"/>
      <c r="D118" s="53"/>
      <c r="E118" s="54"/>
      <c r="F118" s="127"/>
      <c r="G118" s="1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row>
    <row r="119" spans="1:30" s="56" customFormat="1" ht="15">
      <c r="A119" s="50"/>
      <c r="B119" s="58"/>
      <c r="C119" s="65"/>
      <c r="D119" s="53"/>
      <c r="E119" s="54"/>
      <c r="F119" s="127"/>
      <c r="G119" s="1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row>
    <row r="120" spans="1:30" s="56" customFormat="1" ht="15">
      <c r="A120" s="50"/>
      <c r="B120" s="58"/>
      <c r="C120" s="65"/>
      <c r="D120" s="53"/>
      <c r="E120" s="54"/>
      <c r="F120" s="127"/>
      <c r="G120" s="1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row>
    <row r="121" spans="1:30" s="56" customFormat="1" ht="15">
      <c r="A121" s="50"/>
      <c r="B121" s="58"/>
      <c r="C121" s="65"/>
      <c r="D121" s="53"/>
      <c r="E121" s="54"/>
      <c r="F121" s="127"/>
      <c r="G121" s="1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row>
    <row r="122" spans="1:30" s="56" customFormat="1" ht="15">
      <c r="A122" s="50"/>
      <c r="B122" s="58"/>
      <c r="C122" s="65"/>
      <c r="D122" s="53"/>
      <c r="E122" s="54"/>
      <c r="F122" s="127"/>
      <c r="G122" s="1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row>
    <row r="123" spans="1:30" s="56" customFormat="1" ht="15">
      <c r="A123" s="50"/>
      <c r="B123" s="58"/>
      <c r="C123" s="65"/>
      <c r="D123" s="53"/>
      <c r="E123" s="54"/>
      <c r="F123" s="127"/>
      <c r="G123" s="1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row>
    <row r="124" spans="1:30" s="56" customFormat="1" ht="15">
      <c r="A124" s="50"/>
      <c r="B124" s="58"/>
      <c r="C124" s="65"/>
      <c r="D124" s="53"/>
      <c r="E124" s="54"/>
      <c r="F124" s="127"/>
      <c r="G124" s="1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row>
    <row r="125" spans="1:30" s="56" customFormat="1" ht="15">
      <c r="A125" s="50"/>
      <c r="B125" s="58"/>
      <c r="C125" s="65"/>
      <c r="D125" s="53"/>
      <c r="E125" s="54"/>
      <c r="F125" s="127"/>
      <c r="G125" s="1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row>
    <row r="126" spans="1:30" s="56" customFormat="1" ht="15">
      <c r="A126" s="50"/>
      <c r="B126" s="58"/>
      <c r="C126" s="65"/>
      <c r="D126" s="53"/>
      <c r="E126" s="54"/>
      <c r="F126" s="127"/>
      <c r="G126" s="1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row>
    <row r="127" spans="1:30" s="56" customFormat="1" ht="15">
      <c r="A127" s="50"/>
      <c r="B127" s="58"/>
      <c r="C127" s="65"/>
      <c r="D127" s="53"/>
      <c r="E127" s="54"/>
      <c r="F127" s="127"/>
      <c r="G127" s="1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row>
    <row r="128" spans="1:30" s="56" customFormat="1" ht="15">
      <c r="A128" s="50"/>
      <c r="B128" s="58"/>
      <c r="C128" s="65"/>
      <c r="D128" s="53"/>
      <c r="E128" s="54"/>
      <c r="F128" s="127"/>
      <c r="G128" s="1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row>
    <row r="129" spans="1:30" s="56" customFormat="1" ht="15">
      <c r="A129" s="50"/>
      <c r="B129" s="58"/>
      <c r="C129" s="65"/>
      <c r="D129" s="53"/>
      <c r="E129" s="54"/>
      <c r="F129" s="127"/>
      <c r="G129" s="1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row>
    <row r="130" spans="1:30" s="56" customFormat="1" ht="15">
      <c r="A130" s="50"/>
      <c r="B130" s="58"/>
      <c r="C130" s="65"/>
      <c r="D130" s="53"/>
      <c r="E130" s="54"/>
      <c r="F130" s="127"/>
      <c r="G130" s="1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row>
    <row r="131" spans="1:30" s="56" customFormat="1" ht="15">
      <c r="A131" s="50"/>
      <c r="B131" s="58"/>
      <c r="C131" s="65"/>
      <c r="D131" s="53"/>
      <c r="E131" s="54"/>
      <c r="F131" s="127"/>
      <c r="G131" s="1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row>
    <row r="132" spans="1:30" s="56" customFormat="1" ht="15">
      <c r="A132" s="50"/>
      <c r="B132" s="58"/>
      <c r="C132" s="65"/>
      <c r="D132" s="53"/>
      <c r="E132" s="54"/>
      <c r="F132" s="127"/>
      <c r="G132" s="1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row>
    <row r="133" spans="1:30" s="56" customFormat="1" ht="15">
      <c r="A133" s="50"/>
      <c r="B133" s="58"/>
      <c r="C133" s="65"/>
      <c r="D133" s="53"/>
      <c r="E133" s="54"/>
      <c r="F133" s="127"/>
      <c r="G133" s="1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row>
    <row r="134" spans="1:30" s="56" customFormat="1" ht="15">
      <c r="A134" s="50"/>
      <c r="B134" s="58"/>
      <c r="C134" s="65"/>
      <c r="D134" s="53"/>
      <c r="E134" s="54"/>
      <c r="F134" s="127"/>
      <c r="G134" s="1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row>
    <row r="135" spans="1:30" s="56" customFormat="1" ht="15">
      <c r="A135" s="50"/>
      <c r="B135" s="58"/>
      <c r="C135" s="65"/>
      <c r="D135" s="53"/>
      <c r="E135" s="54"/>
      <c r="F135" s="127"/>
      <c r="G135" s="1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row>
    <row r="136" spans="1:30" s="56" customFormat="1" ht="15">
      <c r="A136" s="50"/>
      <c r="B136" s="58"/>
      <c r="C136" s="65"/>
      <c r="D136" s="53"/>
      <c r="E136" s="54"/>
      <c r="F136" s="127"/>
      <c r="G136" s="1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row>
    <row r="137" spans="1:30" s="56" customFormat="1" ht="15">
      <c r="A137" s="50"/>
      <c r="B137" s="58"/>
      <c r="C137" s="65"/>
      <c r="D137" s="53"/>
      <c r="E137" s="54"/>
      <c r="F137" s="127"/>
      <c r="G137" s="1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row>
    <row r="138" spans="1:30" s="56" customFormat="1" ht="15">
      <c r="A138" s="50"/>
      <c r="B138" s="58"/>
      <c r="C138" s="65"/>
      <c r="D138" s="53"/>
      <c r="E138" s="54"/>
      <c r="F138" s="127"/>
      <c r="G138" s="1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row>
    <row r="139" spans="1:30" s="56" customFormat="1" ht="15">
      <c r="A139" s="50"/>
      <c r="B139" s="58"/>
      <c r="C139" s="65"/>
      <c r="D139" s="53"/>
      <c r="E139" s="54"/>
      <c r="F139" s="127"/>
      <c r="G139" s="1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row>
    <row r="140" spans="1:30" s="56" customFormat="1" ht="15">
      <c r="A140" s="50"/>
      <c r="B140" s="58"/>
      <c r="C140" s="65"/>
      <c r="D140" s="53"/>
      <c r="E140" s="54"/>
      <c r="F140" s="127"/>
      <c r="G140" s="1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row>
    <row r="141" spans="1:30" s="56" customFormat="1" ht="15">
      <c r="A141" s="50"/>
      <c r="B141" s="58"/>
      <c r="C141" s="65"/>
      <c r="D141" s="53"/>
      <c r="E141" s="54"/>
      <c r="F141" s="127"/>
      <c r="G141" s="1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row>
    <row r="142" spans="1:30" s="56" customFormat="1" ht="15">
      <c r="A142" s="50"/>
      <c r="B142" s="58"/>
      <c r="C142" s="65"/>
      <c r="D142" s="53"/>
      <c r="E142" s="54"/>
      <c r="F142" s="127"/>
      <c r="G142" s="1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row>
    <row r="143" spans="1:30" s="56" customFormat="1" ht="15">
      <c r="A143" s="50"/>
      <c r="B143" s="58"/>
      <c r="C143" s="65"/>
      <c r="D143" s="53"/>
      <c r="E143" s="54"/>
      <c r="F143" s="127"/>
      <c r="G143" s="1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row>
    <row r="144" spans="1:30" s="56" customFormat="1" ht="15">
      <c r="A144" s="50"/>
      <c r="B144" s="58"/>
      <c r="C144" s="65"/>
      <c r="D144" s="53"/>
      <c r="E144" s="54"/>
      <c r="F144" s="127"/>
      <c r="G144" s="1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row>
    <row r="145" spans="1:30" s="56" customFormat="1" ht="15">
      <c r="A145" s="50"/>
      <c r="B145" s="58"/>
      <c r="C145" s="65"/>
      <c r="D145" s="53"/>
      <c r="E145" s="54"/>
      <c r="F145" s="127"/>
      <c r="G145" s="1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row>
    <row r="146" spans="1:30" s="56" customFormat="1" ht="15">
      <c r="A146" s="50"/>
      <c r="B146" s="58"/>
      <c r="C146" s="65"/>
      <c r="D146" s="53"/>
      <c r="E146" s="54"/>
      <c r="F146" s="127"/>
      <c r="G146" s="1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row>
    <row r="147" spans="1:30" s="56" customFormat="1" ht="15">
      <c r="A147" s="50"/>
      <c r="B147" s="58"/>
      <c r="C147" s="65"/>
      <c r="D147" s="53"/>
      <c r="E147" s="54"/>
      <c r="F147" s="127"/>
      <c r="G147" s="1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row>
    <row r="148" spans="1:30" s="56" customFormat="1" ht="15">
      <c r="A148" s="50"/>
      <c r="B148" s="58"/>
      <c r="C148" s="65"/>
      <c r="D148" s="53"/>
      <c r="E148" s="54"/>
      <c r="F148" s="127"/>
      <c r="G148" s="1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row>
    <row r="149" spans="1:30" s="56" customFormat="1" ht="15">
      <c r="A149" s="50"/>
      <c r="B149" s="58"/>
      <c r="C149" s="65"/>
      <c r="D149" s="53"/>
      <c r="E149" s="54"/>
      <c r="F149" s="127"/>
      <c r="G149" s="1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row>
    <row r="150" spans="1:30" s="56" customFormat="1" ht="15">
      <c r="A150" s="50"/>
      <c r="B150" s="58"/>
      <c r="C150" s="65"/>
      <c r="D150" s="53"/>
      <c r="E150" s="54"/>
      <c r="F150" s="127"/>
      <c r="G150" s="1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row>
  </sheetData>
  <dataValidations count="1" disablePrompts="1">
    <dataValidation type="decimal" operator="greaterThanOrEqual" allowBlank="1" showErrorMessage="1" errorTitle="Greška pri unosu!" error="Upišite iznos Kn!" sqref="F54:F55">
      <formula1>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workbookViewId="0" topLeftCell="A1">
      <selection activeCell="A1" sqref="A1:A1048576"/>
    </sheetView>
  </sheetViews>
  <sheetFormatPr defaultColWidth="9.140625" defaultRowHeight="15"/>
  <cols>
    <col min="2" max="2" width="32.7109375" style="0" customWidth="1"/>
    <col min="3" max="3" width="30.28125" style="0" customWidth="1"/>
  </cols>
  <sheetData>
    <row r="2" ht="15.75" thickBot="1"/>
    <row r="3" spans="2:3" ht="21.75" thickBot="1">
      <c r="B3" s="166" t="s">
        <v>124</v>
      </c>
      <c r="C3" s="165"/>
    </row>
    <row r="4" spans="2:3" ht="15">
      <c r="B4" s="132" t="s">
        <v>73</v>
      </c>
      <c r="C4" s="168">
        <f>'I. PLAVI'!$G$55</f>
        <v>0</v>
      </c>
    </row>
    <row r="5" spans="2:3" ht="15">
      <c r="B5" s="130" t="s">
        <v>125</v>
      </c>
      <c r="C5" s="169">
        <f>'II. GRAN VISTA'!$G$51</f>
        <v>0</v>
      </c>
    </row>
    <row r="6" spans="2:3" ht="15">
      <c r="B6" s="130" t="s">
        <v>55</v>
      </c>
      <c r="C6" s="169">
        <f>'III. ZORNA'!$F$53</f>
        <v>0</v>
      </c>
    </row>
    <row r="7" spans="2:3" ht="15.75" thickBot="1">
      <c r="B7" s="131" t="s">
        <v>83</v>
      </c>
      <c r="C7" s="170">
        <f>'IV. ISTRA'!$G$63</f>
        <v>0</v>
      </c>
    </row>
    <row r="8" spans="2:3" ht="15.75" thickBot="1">
      <c r="B8" s="167" t="s">
        <v>143</v>
      </c>
      <c r="C8" s="171">
        <f>SUM(C4:C7)</f>
        <v>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Plava Laguna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Entoni Sošić</dc:creator>
  <cp:keywords/>
  <dc:description/>
  <cp:lastModifiedBy>Entoni Sošić</cp:lastModifiedBy>
  <dcterms:created xsi:type="dcterms:W3CDTF">2023-01-23T09:10:36Z</dcterms:created>
  <dcterms:modified xsi:type="dcterms:W3CDTF">2023-01-24T14:34:56Z</dcterms:modified>
  <cp:category/>
  <cp:version/>
  <cp:contentType/>
  <cp:contentStatus/>
</cp:coreProperties>
</file>