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ivancic\Desktop\CAPEX 2021\3. Radovi na sustavu grijanja - hlađenja u Hotel Garden Istra\"/>
    </mc:Choice>
  </mc:AlternateContent>
  <bookViews>
    <workbookView xWindow="0" yWindow="195" windowWidth="15300" windowHeight="8670"/>
  </bookViews>
  <sheets>
    <sheet name="PonTr" sheetId="1" r:id="rId1"/>
  </sheets>
  <definedNames>
    <definedName name="_xlnm.Print_Area" localSheetId="0">PonTr!$E$1:$J$225</definedName>
  </definedNames>
  <calcPr calcId="162913"/>
</workbook>
</file>

<file path=xl/calcChain.xml><?xml version="1.0" encoding="utf-8"?>
<calcChain xmlns="http://schemas.openxmlformats.org/spreadsheetml/2006/main">
  <c r="J202" i="1" l="1"/>
  <c r="J200" i="1"/>
  <c r="J198" i="1"/>
  <c r="J196" i="1"/>
  <c r="J194" i="1"/>
  <c r="J192" i="1"/>
  <c r="J190" i="1"/>
  <c r="J188" i="1"/>
  <c r="J186" i="1"/>
  <c r="J184" i="1"/>
  <c r="J182" i="1"/>
  <c r="J180" i="1"/>
  <c r="J178" i="1"/>
  <c r="J176" i="1"/>
  <c r="J174" i="1"/>
  <c r="J172" i="1"/>
  <c r="J170" i="1"/>
  <c r="J168" i="1"/>
  <c r="J166" i="1"/>
  <c r="J164" i="1"/>
  <c r="J154" i="1"/>
  <c r="J156" i="1"/>
  <c r="J152" i="1"/>
  <c r="J150" i="1"/>
  <c r="J149" i="1"/>
  <c r="J148" i="1"/>
  <c r="J147" i="1"/>
  <c r="J146" i="1"/>
  <c r="J143" i="1"/>
  <c r="J142" i="1"/>
  <c r="J141" i="1"/>
  <c r="J140" i="1"/>
  <c r="J139" i="1"/>
  <c r="J136" i="1"/>
  <c r="J158" i="1" l="1"/>
  <c r="J204" i="1"/>
  <c r="J130" i="1"/>
  <c r="J128" i="1"/>
  <c r="J126" i="1"/>
  <c r="J124" i="1"/>
  <c r="J122" i="1"/>
  <c r="J120" i="1"/>
  <c r="J118" i="1"/>
  <c r="J115" i="1"/>
  <c r="J112" i="1"/>
  <c r="J111" i="1"/>
  <c r="J102" i="1"/>
  <c r="J99" i="1"/>
  <c r="J96" i="1"/>
  <c r="J93" i="1"/>
  <c r="J90" i="1"/>
  <c r="J87" i="1"/>
  <c r="J86" i="1"/>
  <c r="J85" i="1"/>
  <c r="J72" i="1"/>
  <c r="J70" i="1"/>
  <c r="J68" i="1"/>
  <c r="J66" i="1"/>
  <c r="J65" i="1"/>
  <c r="J64" i="1"/>
  <c r="J132" i="1" l="1"/>
  <c r="J22" i="1" l="1"/>
  <c r="J21" i="1"/>
  <c r="J20" i="1"/>
  <c r="J17" i="1"/>
  <c r="J15" i="1"/>
  <c r="J61" i="1" l="1"/>
  <c r="J60" i="1"/>
  <c r="J59" i="1"/>
  <c r="J40" i="1"/>
  <c r="J46" i="1"/>
  <c r="J74" i="1"/>
  <c r="J56" i="1"/>
  <c r="J54" i="1"/>
  <c r="J52" i="1"/>
  <c r="J50" i="1"/>
  <c r="J48" i="1"/>
  <c r="J45" i="1"/>
  <c r="J44" i="1"/>
  <c r="J43" i="1"/>
  <c r="J39" i="1"/>
  <c r="J38" i="1"/>
  <c r="J37" i="1"/>
  <c r="J34" i="1"/>
  <c r="J32" i="1"/>
  <c r="J76" i="1" l="1"/>
  <c r="J160" i="1" s="1"/>
  <c r="J24" i="1"/>
  <c r="J13" i="1"/>
  <c r="J11" i="1" l="1"/>
  <c r="J209" i="1" l="1"/>
  <c r="J26" i="1"/>
  <c r="J206" i="1" s="1"/>
  <c r="J207" i="1" s="1"/>
  <c r="J210" i="1" l="1"/>
</calcChain>
</file>

<file path=xl/sharedStrings.xml><?xml version="1.0" encoding="utf-8"?>
<sst xmlns="http://schemas.openxmlformats.org/spreadsheetml/2006/main" count="1160" uniqueCount="174">
  <si>
    <t>x</t>
  </si>
  <si>
    <t>A)</t>
  </si>
  <si>
    <t>1.</t>
  </si>
  <si>
    <t>2.</t>
  </si>
  <si>
    <t>3.</t>
  </si>
  <si>
    <t>z</t>
  </si>
  <si>
    <t>A) - UKUPNO, kn</t>
  </si>
  <si>
    <t>B)</t>
  </si>
  <si>
    <t>DN 100</t>
  </si>
  <si>
    <t>DN 80</t>
  </si>
  <si>
    <t>DN 65</t>
  </si>
  <si>
    <t>DN 50</t>
  </si>
  <si>
    <t>Dobava i montaža paronepropusne spužvaste izolacije debljine stijenki 19mm, bez otvorenih dijelova prema okolini, potpuno zaštićena lijepljenjem u dužini 20 cm sa svake strane kod svakog početka i kraja te kod svih račvi, redukcija i ventila.</t>
  </si>
  <si>
    <t>4.</t>
  </si>
  <si>
    <t>B) - UKUPNO, kn</t>
  </si>
  <si>
    <t>C)</t>
  </si>
  <si>
    <t>C) - UKUPNO, kn</t>
  </si>
  <si>
    <t>kpl</t>
  </si>
  <si>
    <t>m</t>
  </si>
  <si>
    <t>kom</t>
  </si>
  <si>
    <t>PONUDITELJ:</t>
  </si>
  <si>
    <t>NARUČITELJ:</t>
  </si>
  <si>
    <t>PONUDA br:</t>
  </si>
  <si>
    <t>PLAVA LAGUNA d.d.</t>
  </si>
  <si>
    <t>Datum i mjesto:</t>
  </si>
  <si>
    <t>Rade Končara 12</t>
  </si>
  <si>
    <t>52440 Poreč</t>
  </si>
  <si>
    <t>m2</t>
  </si>
  <si>
    <t>5.</t>
  </si>
  <si>
    <t>Kontrola zbroja</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</si>
  <si>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</si>
  <si>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</si>
  <si>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</si>
  <si>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</si>
  <si>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Dostavljanjem ponude izvođač prihvaća opće i ugovorne uvijete poslovne suradnje s Plava laguna d.d.</t>
  </si>
  <si>
    <t>Prije dostavljanja ponuda Ponuditelj je dužan pregledati objekte i razjasniti s naručiteljem sve stavke, naknadni radovi se ne prihvaćaju.</t>
  </si>
  <si>
    <t>Izvođač je u obavezi ispuniti sve stavke troškovnika.</t>
  </si>
  <si>
    <t>Predmetne količine u troškovniku su približne te Naručitelj zadržava pravo izmjene iste uz prihvaćanje jedinične cijene ponuditelja bez obzira na konačne količine koje će se ugovoriti.</t>
  </si>
  <si>
    <t>Na predmetne cijene obračunava se PDV-u sukladno zakonu.</t>
  </si>
  <si>
    <t>6.</t>
  </si>
  <si>
    <t>Za predmetne radove izvođač je dužan voditi popis.
Obračun se vrši prema stvarno ugrađenom materijalu koji je ranije odobren od nadzornog inženjera.</t>
  </si>
  <si>
    <t>HSGI</t>
  </si>
  <si>
    <t>R. Br.</t>
  </si>
  <si>
    <t>Opis stavke</t>
  </si>
  <si>
    <t>Kol.</t>
  </si>
  <si>
    <t>Ukupno</t>
  </si>
  <si>
    <t>J. M.</t>
  </si>
  <si>
    <t>Jed. Cijena</t>
  </si>
  <si>
    <t>Pražnjenje sustava.</t>
  </si>
  <si>
    <t>Demontaža nesipravnih kuglastith ventila.</t>
  </si>
  <si>
    <t>DN 150</t>
  </si>
  <si>
    <r>
      <t xml:space="preserve">Dobava i montaža kuglastog ventila prirubničke izvedbe, komplet s brtvama i vijcima, u stavku uključiti sav potrebni spojni i brtveni materijal. Za temperature do 85 </t>
    </r>
    <r>
      <rPr>
        <sz val="8"/>
        <rFont val="Calibri"/>
        <family val="2"/>
        <charset val="238"/>
      </rPr>
      <t>°</t>
    </r>
    <r>
      <rPr>
        <sz val="8"/>
        <rFont val="Arial"/>
        <family val="2"/>
        <charset val="238"/>
      </rPr>
      <t>C.</t>
    </r>
  </si>
  <si>
    <t>Dobava i ugradnja kontrolnog termomanometra.
( 0 - 120 °C , 0 - 6 bar )</t>
  </si>
  <si>
    <t>Dobava i ugradnja kontrolnog manometra.
( 0 - 6 bar )</t>
  </si>
  <si>
    <r>
      <t xml:space="preserve">Popravak prekretnih ventila otpadne topline na dizalici topline, dimnezije </t>
    </r>
    <r>
      <rPr>
        <b/>
        <sz val="8"/>
        <rFont val="Arial"/>
        <family val="2"/>
        <charset val="238"/>
      </rPr>
      <t>NO 80-100</t>
    </r>
    <r>
      <rPr>
        <sz val="8"/>
        <rFont val="Arial"/>
        <family val="2"/>
        <charset val="238"/>
      </rPr>
      <t>.</t>
    </r>
  </si>
  <si>
    <t>Provjera, servis i uštimavanje balans ventila na razdjelnicima dizalice topline.</t>
  </si>
  <si>
    <t>7.</t>
  </si>
  <si>
    <t>- REKAPITULACIJA, kn</t>
  </si>
  <si>
    <t>Provjera, servis, popravak i uštimavanje troputnih elektromotrnih ventila.</t>
  </si>
  <si>
    <t>H. SOL GARDEN ISTRA - Rekonstrukcija sustava grijanja / hlađenja</t>
  </si>
  <si>
    <t>GRAĐEVINSKO OBRTINIČKI RADOVI</t>
  </si>
  <si>
    <t>GOI</t>
  </si>
  <si>
    <t>Prateći građevinski radovi koji se mogu pojaviti prilikom izvođenja instalacija, proboji vanjskog zida, unutarnjih zidova i međukatne konstrukcije, pregrada, izrada potrebnih šliceva u zidovima i sl. sa naknadnim krpanjem nakon polaganja cijevi - šlicevi se zatvaraju mortom i zaglade. Pragovi i vodilice za vođenje instalacija van zidova, prema pravilima struke. Potrošni materijal, vijci, tiple. U stavku uključiti sve potrebne građ.radove.</t>
  </si>
  <si>
    <t>Rušenje i demontaža postojećeg armirano betonskog zida dimezija d=180,61 cm; š= 17 cm; h=120 cm. U cijenu uključeno sve, materijal i rad, sve komplet. Stavka uključuje odvoz na gradski deponij.</t>
  </si>
  <si>
    <t>Iskop
Strojno-ručni iskop u B. i C. kategoriji terena. Iskopani materijal privremeno odložiti na deponiju gradilišta i višak odvoziti na odlagalište (depo). Jedinična cijena stavke uključuje sav potreban rad i strojeve za kompletnu izvedbu iskopa. Obračun po m3 iskopanog materijala u sraslom stanju. 
Plato - 9*0,4 = 3,6 m3</t>
  </si>
  <si>
    <t>Dobava, doprema i planiranje tampona, čiste kamene frakcije 0-63 mm.
Tampon prosječne debljine sloja 20 cm se predviđa kao podloga za plato ispod nadstrešnice. Jedinična cijena stavke uključuje sav potreban rad, materijal, valjanje posteljice i završnog sloja, pomoćna sredstva i transporte za izvedbu opisanog rada. Obračun po m3 ugrađenog tampona u zbijenom stanju. Zbijenost sloja minimalno 80 MN/m2</t>
  </si>
  <si>
    <t>m3</t>
  </si>
  <si>
    <t>Odvoz viška materijala s gradilišta.
 Obračun po m3.</t>
  </si>
  <si>
    <t>AB ploča platoa debljine 12 cm
Izrada AB ploče platoa, prosječne debljine 12 cm. Beton C30/37.  U cijenu stavke uključiti sve potrebno, beton , glatku oplatu i armaturu.</t>
  </si>
  <si>
    <t xml:space="preserve"> - beton </t>
  </si>
  <si>
    <t xml:space="preserve"> - oplata </t>
  </si>
  <si>
    <t xml:space="preserve"> - armatura B500B</t>
  </si>
  <si>
    <t>kg</t>
  </si>
  <si>
    <t>STROJARSKI RADOVI</t>
  </si>
  <si>
    <t>Demontaža paronepropusne spužvaste izolacije kod redukcija i ventila.</t>
  </si>
  <si>
    <t>INTALACIJA GRIJANJA / HLAĐENJA</t>
  </si>
  <si>
    <t>8.</t>
  </si>
  <si>
    <t>Čišćenje hvatača nečistoća. Radovi obuhvaćaju demontažu poklopca hvatača nečistoća, vađenje filtera, pranje u kiselini, izradu nove brtve, te vraćanje filtera i poklopca filtera.</t>
  </si>
  <si>
    <t>9.</t>
  </si>
  <si>
    <t>Izrada by passa na poziciji suženja zbog poboljšanja protoka.
Stavka uključuje:
'- bešavna cijev DN 125 (2 metra)
'- spajanje na postojeći cijevovod grijanja / hlađenja DN 200
'- kuglasti ventil DN 125 (1 kom)</t>
  </si>
  <si>
    <t>10.</t>
  </si>
  <si>
    <t>Ispitivanje protoka vode cijevovoda (povrat / polaz) grijanja / hlađenja. Dužina svake grane je cca 140 metara. Stavka uključuje izradu izvještaja u stanju cijevovoda.</t>
  </si>
  <si>
    <t>h</t>
  </si>
  <si>
    <t>11.</t>
  </si>
  <si>
    <t>Ispiranje cijevovoda hidrantom. Dužina svake grane je cca 140 metara.</t>
  </si>
  <si>
    <t>12.</t>
  </si>
  <si>
    <t>Punjenje sistema omekšanom vodom uz odzračivanje cijevovoda, te tlačna i topla proba uz izdavanje zapisnika.</t>
  </si>
  <si>
    <t>B.1.) - UKUPNO, kn</t>
  </si>
  <si>
    <t>B.1.)</t>
  </si>
  <si>
    <t>B.2.)</t>
  </si>
  <si>
    <t>DIZALICA TOPLINE</t>
  </si>
  <si>
    <t xml:space="preserve">Dobava i ugradnja  visokoučinkovite dizalice topline (DT) sa zrakom hlađenim kondenzatorom i frekventnim ventilatorima za optimizirani rad kod djelomičnih opterećenja u varijanti s boljim sezonskim koeficijentom, u Xtra Low Noise izvedbi tip AQUACIAT POWER ILD HE 0800D, proizvod CIAT. Uređaj je predviđen za vanjsku ugradnju, a izrađen je sukladno sljedećim normama: EN 61800-3 "C3", EN 60-204-1, EN 378-2 te direktivama 2006/42/EC, 2014/30/EU, 2014/35/EU, 2014/68/EU, RoHS 2011/65/EU.          
Uređaj je u visokoučinkovitoj  HE izvedbi optimizirana za cjelogodišnji rad s djelomičnim opterećenjima. Uređaj ima desuperheater za parcijalnu rekuperaciju topline.         
Frekventna regulacija brzine vrtnje ugrađena je na svakom pojedinačnom ventilatoru, a noćni režim rada omogućuje učinkovito smanjenje šumnosti smanjenjem broja okretaja svakog ventilatora.         
XtraLowNoise izvedba uključuje akustičnu zaštitu kompresora i ostalih izvora buke na uređaju te specijalan profil lopatica ventilatora.      </t>
  </si>
  <si>
    <t>KUĆIŠTE       
- odvojivi pocinčani paneli       
- premazani bojom RAL 7024 i RAL 7035       
"Uređaj ima sljedeće karakteristike: 
- maksimalna temperatura polazne vode u grijanju iznosi 55°C
- rad u režimu grijanja u rasponu temperatura od - 10°C do +35°C
- rad u režimu hlađenja do vanjske temperature od 0°C od +48°C (-20°uz opciju rada ''all-season operation'') "       
Karakteristike dizalice topline:       
Rashladni i ogrijevni učini       
- rashladni medij  R410A     
- broj rashladnih krugova  2     
- regulacija učina  4 stupnjeva      
- startni mod  u kaskadi</t>
  </si>
  <si>
    <t>RASHLADNI KAPACITET        
medij:  - voda     
Qh  = 191,7 kW  - rashladni učin (tv = +35°C)     
tiu   = 12oC  - temp. vode na ulazu u isparivač     
tii   = 7 oC  - temp. vode na izlazu iz isparivača     
4,11  - SEER 12/7     
4,62  - SEER 23/18     
88,9 mm  - promjer priključaka</t>
  </si>
  <si>
    <t>Opcije uključene u cijeni uređaja:      
- Hidraulički modul s dvostrukom frekventnom crpkom visokog tlaka, ekspanzijskom posudom, sigurnosnim ventilom      
- protusmrzavajuća zaštita izmjenjivača i hidro bloka      
- antivibracijske podloške      
- Xtra Low Noise opcija      
- desuperheater      
- tipski fleksibilni priključci desuperheatera      
- tipska protusmrzavajuća zaštita      
- tipski fleksibilni priključci izmjenjivača      
- vodeni filtar</t>
  </si>
  <si>
    <t>Proizvod kao: CIAT, Francuska.
tip kao AQUACIAT POWER ILD HE 0800D XTRA LOW NOISE</t>
  </si>
  <si>
    <t>Dobava fco gradilište / skladište izvođača, neistovareno</t>
  </si>
  <si>
    <t>a/</t>
  </si>
  <si>
    <t>b/</t>
  </si>
  <si>
    <t>Dobava sveg ostalog materijala potrebnog za ispunjenje opisa stavke , sav potreban rad za ispunjenje stavke kao i istovar, skladištenje, čuvanje, transport do objekta i po objektu, prijenos do mjesta ugradbe, ugradba i sl. za sve navedeno.</t>
  </si>
  <si>
    <t>c/</t>
  </si>
  <si>
    <t xml:space="preserve">Puštanje u pogon dizalice topline od strane ovlaštenih servisera.  </t>
  </si>
  <si>
    <t xml:space="preserve">Dobava i ugradnja hvatača nečistoće PN 6, komplet sa brtvenim, spojnim i pričvrsnim materijalom. </t>
  </si>
  <si>
    <t>NO 80</t>
  </si>
  <si>
    <t>Dobava i ugradnja zapornog ventila PN6, komplet sa brtvenim, spojnim i pričvrsnim materijalom.</t>
  </si>
  <si>
    <t xml:space="preserve">Dobava i ugradnja nepovratnog ventila PN 6, komplet sa brtvenim, spojnim i pričvrsnim materijalom. </t>
  </si>
  <si>
    <t>Dobava i ugradnja termomentra 0-100 °C</t>
  </si>
  <si>
    <t>- ravni</t>
  </si>
  <si>
    <t>Dobava i ugradba crnih čeličnih bešavnih cijevi izrađenih prema HRN C.B5.221 i HRN C.B5.225, kvalitete Č1212, komplet sa svim potrebnim cijevnim koljenima, račvama i ostalim fazonskim komadima.</t>
  </si>
  <si>
    <t>Čišćenje čeličnih cijevi i opreme od korozije čeličnim četkama, premaz aktivnim naličem, sušenje otpadnim pamukom, ličenje dvostrukim slojem temeljne boje otporne na temperaturu od 200°C.</t>
  </si>
  <si>
    <t>Izoliranje cjevovoda toplinskom izolacijom s parnom branom, komplet s ljepilom, samoljepljivim trakama i izolirajućim trakama za zaštitu spojeva.</t>
  </si>
  <si>
    <t>Proizvod kao: ARMACELL, Švicarska</t>
  </si>
  <si>
    <t>Tip kao: AC-13 ili AC-19</t>
  </si>
  <si>
    <t>Klasa zapaljivosti: B1 prema DIN 4102-1</t>
  </si>
  <si>
    <t>Toplinska vodljivost: λ £ 0,035 W/mK kod 0°C</t>
  </si>
  <si>
    <t>Debljina: d=19 mm (G/H)</t>
  </si>
  <si>
    <t>19x089</t>
  </si>
  <si>
    <t>Ovijanje u aluminijski lim</t>
  </si>
  <si>
    <t>Dobava i ugradba raznih držača cjevovoda, obujmica, zavješenja, pričvrsnica, držača razdjelnika, podupore te ostala pomoćna učvršćenja za montažu, sve izrađeno od profiliranog željeza, lima i plosnatog čelika.</t>
  </si>
  <si>
    <t>Stavka uključuje potrebne matice, vijke ili standardne elemente, sve u potrebnoj količini i kvaliteti.</t>
  </si>
  <si>
    <t>Izrada priključka,  i proširenje  na postojećem razdjelniku i sabirniku. Stavka uključuje, pražnjenje sustava, skidanje dijela aluminijskog lima i toplinske izolacije s razdjelnika/sabirnika, proširenje razdjelnika za prihvat dodatnog priključka, proširenje sabirnika, izvedba priključka, tlačnu probu, punjenje sustava i ponovno vraćanje izolacije i lima.</t>
  </si>
  <si>
    <t>- priključak NO80</t>
  </si>
  <si>
    <t>Tlačne probe sa izdavanjem zapisnika o tlačnim probama. U cijenu uključena sva potrebna ispitivanja. (sustav dizalice topline)</t>
  </si>
  <si>
    <t>Sva potrebna ispitivanja mikroklime, buke, ventilacije, te izdavanja zapisnika i uvjerenja o ispitivanju.</t>
  </si>
  <si>
    <t xml:space="preserve">Elektro instalacije , spajanje ugrađene opreme, potrebnih bužira, kablova, potrebnih releja za upravljanje, do potpune funkcionalnosti instaliranog sustava. Napajanje vanjske jedinice, izvodi izvođač elektro instalacija. Prije ugradnje strojarske opreme usuglasiti se sa nadzornim inženjerom strojarskih i elektro instalacija te izvođačem elektro instalacija. </t>
  </si>
  <si>
    <t>13.</t>
  </si>
  <si>
    <t>Primopredaja izvedenih radova, izrada uputa za rad i održavanje, izrada shema izvedenog stanja, signalno obilježavanje vodova i opreme, te potrebni natpisi upozorenja i obavještenja, te izrada dokumentacije izvedenog stanja.</t>
  </si>
  <si>
    <t>14.</t>
  </si>
  <si>
    <t>Transport materijala, opreme i alata na gradilište.</t>
  </si>
  <si>
    <t>15.</t>
  </si>
  <si>
    <t>Sitni potrošni materijal u potrebnoj količini i kvaliteti kao brtve, klingerit, kudjelja, firnis, vijci i matice, žica za autogeno zavarivanje, kisik, disulpin te materijal koji nije specificiran.</t>
  </si>
  <si>
    <t>B.2.) - UKUPNO, kn</t>
  </si>
  <si>
    <t>STR</t>
  </si>
  <si>
    <t>DNDT</t>
  </si>
  <si>
    <t>B.3.)</t>
  </si>
  <si>
    <t>IZMJENJIVAČI TOPLINE</t>
  </si>
  <si>
    <t>Demontaža dotrajalih izmjenjivača topline, stavka uključuje odvoz izmjenjivača na deponij ili spremanja na lokaciju prema zahtjevu investitora:</t>
  </si>
  <si>
    <t xml:space="preserve">- Pločasti izmjenjivač topline Q=1300 kW
Primar: topla voda 90/70°
Sekundar: topla voda 50/48 ; 80/60°C
</t>
  </si>
  <si>
    <t xml:space="preserve">- Pločasti izmjenjivač topline Q=762 kW
Primar: topla voda 90/70°
Sekundar: potrošna topla voda 10/60°C
</t>
  </si>
  <si>
    <t xml:space="preserve">- Pločasti izmjenjivač topline Q=245 kW
Primar: topla voda 60/55°C
Sekundar: potrošna topla voda 10/60°C
</t>
  </si>
  <si>
    <t xml:space="preserve">- Pločasti izmjenjivač topline Q=2000 kW
Primar: topla voda 90/70°C
Sekundar: topla voda 80/60°C
</t>
  </si>
  <si>
    <t xml:space="preserve">- Pločasti izmjenjivač topline Q=70 kW
Primar: topla voda 80/60°C
Sekundar: potrošna topla voda 10/60°C
</t>
  </si>
  <si>
    <t>Dobava i montaža izmjenijvača topline, stavka uključuje sav spojni, pričvrsni i spojni materijal.</t>
  </si>
  <si>
    <t>Prilagodba postojećih priključnih cjeovoda za montažu novog izmjenivača topline.</t>
  </si>
  <si>
    <t>Prilagodba nosača za montažu novog izmjenivača topline.</t>
  </si>
  <si>
    <t>B.3.) - UKUPNO, kn</t>
  </si>
  <si>
    <t>ELR</t>
  </si>
  <si>
    <t>ELEKTRO RADOVI ZA NAPAJANJE DIZALICE TOPLINE</t>
  </si>
  <si>
    <t>Utvrđivanje postojećih kabelskih trasa, površinsko označavanje te postavljanje mjera zaštite (preporuka: angažman specijalizirane tvrtke za traženje kablova u zemlji).</t>
  </si>
  <si>
    <t>Demontaža i adekvatno zbrinjavanje dijela poda postojećeg sunčališta sukladno zahtjevima iskopa. Također u stavku obračunati ponovnu montažu sunčališta odnosno vraćanje u prvobitno stanje.</t>
  </si>
  <si>
    <t xml:space="preserve">Izrada proboja na postojećim zidovima i betonskim pločama sunčališta (rezanje, štemanje) uzduž kabelske trase te sanacija istih odnosno vraćanje u prvobitno stanje. </t>
  </si>
  <si>
    <t>Iskop rova dimenzija 130x0,8x0,6 m (POZOR! U neposrednoj blizini postojećih podzemnih instalacija iskope vršiti ručno). Prije početka i za vrijeme izvođenja radova izvođač je dužan osigurati i provesti sve mjere zaštite na radu a posebno obratiti pozornost na postojeće instalacije koje se nalaze u neposrednoj blizini predmetne kabelske trase.</t>
  </si>
  <si>
    <t>Dobava i postavljanje pijeska granulacije 0-4 mm visine 20 cm na dno rova.</t>
  </si>
  <si>
    <t>Dobava i postavljanje podzemne cijevi 110 u rov, kao ili jednako vrijedno: DWP 110</t>
  </si>
  <si>
    <t>Dobava i polaganje kabela u postojeći kabelski kanal tip: FG16R16 3x(1x300mm2) + FG16R16 1x240 iz trafostanice Q16 do SSRO
U stavku uračunati:
- izrada kabelskih završetaka
- dobava i postavljanje vodotjesnog brtvljenja (na prijelazu TS - zdenac)
- spajanje kabela (neizolirana okasta stopica, 185-300 mm) - kom 8
- izrada vodotijesnog brtvljenja za prodor presjeka 110mm 
- ostali sitni pribor</t>
  </si>
  <si>
    <t>Dobava i uvlačenje u cijev, aluminijski kabel NAYY-J 4x150mm2 iz SSRO do dizalice topline br. 5
U stavku uračunati:
- izrada kabelskih završetaka - kom 2
- spajanje kabela (neizolirana okasta stopica, 185-300 mm) - kom 8 
- ostali sitni pribor</t>
  </si>
  <si>
    <t>Dobava i ugradnja samostojećeg ormara SSRO kojeg sačinjava sljedeća oprema:
- ORMAR V1500xŠ750xD420 7035, IP65, ZATVORENO DNO, kao ili jednako vrijedno: Schneider Thalassa PLA NSYPLA1574G - kom 1
- PLA157 MONTAŽNA PLOČA NSYPMM157 - kom 1
- POSTOLJE PLA(T) Š750x420x60 RAL7035 - kom 1
- RUČICA ZA PLA ORMARE RAL7035 - kom 1
- ADAPTER BRAVICE DIN - kom 1
- POSTOLJE PLAZ(T) Š750x420x900 RAL7035 - kom 1
- SPOJNI DIO ZNPLA/ZHPLA DUBINE420 - kom 1
- KABELSKA UVOD. IP66 METR. NAV., 30-40 mm - MG50 - kom 4
- KABELSKA UVOD. IP66 METR. NAV., 40-50 mm - MG63 - kom 1
- Cu-ŠINE 30x10mm DUŽINE 2 m - kom 2
- Držač sabirnice za sustav nosača 100/185 mm SH100/185 - kom 4
- Odcjepni modul PK50/34X10 za nosač širine 50 mm i pločasti nosač 34×10 mm - kom 4
- Odcjepna stezaljka za PEN sabirnice (sabirnicu ugraditi u podnožje ormara) 16-185 mm2 - kom 1
- Maske za sabirnice, bočne zaštite (sukladno odabiru nosača) - paušalno
- Odcjepna stezaljka za sabirnice 16-185 mm2 - kom 4
- OSIGURAČKA PRUGA 400A 185mm (V-priključna stezaljka do 300mm2) kao ili jednako vrijedno: Schneider ISFL400 , SAB.  - kom 4
- ostali sitni pribor i materijal
- propisno iznačavanje ormara te izrada jednopolne sheme</t>
  </si>
  <si>
    <t>Izrada elaborata geodetske snimke kabelske trase.</t>
  </si>
  <si>
    <t xml:space="preserve">Dobava, polaganje i povezivanje FeZn 25x4mm od TS do postojeće zajedničke sabirnice za izjednačenje potencijala u energani te povezivanje kućišta dizalice topline br. 5. U stavku obračunati sav potreban spojni materijal. </t>
  </si>
  <si>
    <t>Izrada izjednačenja potencijala na svim novougrađenim metalnim masama odnosno povezivanje istih na postojeću zajedničku sabirnicu (dizalica topline, metalne ograde i dr.)
- u stavku obračunati sav potreban pribor.</t>
  </si>
  <si>
    <t>Dobava i postavljanje montažnog betonskog zdenca dimenzija (V-Š-D): 920-720-620 mm, kao ili jednakovrijedno: Samoborka MZD 1/150 Kn.</t>
  </si>
  <si>
    <t>Dobava i postavljanje PVC trake upozorenja za energetske kabele tip: Traka upozorenja - Pozor energetski kabel 260 (1kg=&gt;cca 150m)</t>
  </si>
  <si>
    <t>Zatrpavanje kanala te dovođenje površinskog sloja u prvobitno stanje.
Stavka obuhvaća: 
- sabijanje materijala
- odvoz viška materijala na deponiju unutar 10 km</t>
  </si>
  <si>
    <t>Dobava i ugradnja rastalnih osigurača gL/gG 400A za osigurač - rastavljač (rastavna pruga) NH2-400A proizvođač KONČAR</t>
  </si>
  <si>
    <t>16.</t>
  </si>
  <si>
    <t>17.</t>
  </si>
  <si>
    <t>Dobava i ugradnja rastalnih osigurača gL/gG 200A za osigurač - rastavljač (postolje ISFL400)</t>
  </si>
  <si>
    <t>18.</t>
  </si>
  <si>
    <t>Dobava materijala te povezivanje metalnih cijevi, ograde i sl. kabelom P/F 16mm2 prosječne dužine 10m sa svim potrebnim spojnim materijalom.</t>
  </si>
  <si>
    <t>Provedba električnih ispitivanja:
-da između vodiča ne postoji dodir,
-da vodiči kabela nisu u prekidu,
-ispitivanja zaštite od nadstruja dovodnih vodova na temelju kojih je potvrđen pravilan izbor rastalnog osigurača
-da otpor izolacije između vodiča istog kabela ili različitog kabela nije manji od 20 Mohma, a otpor između bilo kojeg vodiča i zemlje nije manji od 10 Mohma
- da je osigurana galvanska povezanost metalnih masa odnosno izjednačenja potencijala.
Atesti:
-atesti ugrađene opreme i kabela
-atesti o izvršenom mjerenju otpora izolacije, otpora petlje, galvanske povezanosti metalnih masa</t>
  </si>
  <si>
    <t>19.</t>
  </si>
  <si>
    <t>20.</t>
  </si>
  <si>
    <t>Priprema dokumentacije za tehnički pregled i prisustvovanje tehničkom pregledu</t>
  </si>
  <si>
    <t>H. SOL GARDEN ISTRA - Rekonstrukcija sustava grijanja / hlađenja 
- SVEUKUPNO (A+B+C),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</si>
</sst>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sz val="8"/>
      <name val="Arial"/>
      <family val="2"/>
      <charset val="238"/>
    </font>
    <font>
      <b/>
      <sz val="8"/>
      <name val="Arial"/>
      <family val="2"/>
      <charset val="238"/>
    </font>
    <font>
      <b/>
      <u/>
      <sz val="8"/>
      <name val="Arial"/>
      <family val="2"/>
      <charset val="238"/>
    </font>
    <font>
      <sz val="10"/>
      <name val="Arial"/>
      <family val="2"/>
      <charset val="238"/>
    </font>
    <font>
      <sz val="10"/>
      <name val="Helv"/>
    </font>
    <font>
      <b/>
      <sz val="8"/>
      <color theme="1"/>
      <name val="Arial"/>
      <family val="2"/>
      <charset val="238"/>
    </font>
    <font>
      <sz val="8"/>
      <color theme="1"/>
      <name val="Arial"/>
      <family val="2"/>
      <charset val="238"/>
    </font>
    <font>
      <i/>
      <sz val="8"/>
      <name val="Arial"/>
      <family val="2"/>
      <charset val="238"/>
    </font>
    <font>
      <sz val="8"/>
      <name val="Calibri"/>
      <family val="2"/>
      <charset val="23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8"/>
      </left>
      <right/>
      <top/>
      <bottom/>
      <diagonal/>
    </border>
  </borders>
  <cellStyleXfs count="6">
    <xf numFmtId="0" fontId="0" fillId="0" borderId="0"/>
    <xf numFmtId="164" fontId="1" fillId="0" borderId="0" applyFont="0" applyFill="0" applyBorder="0" applyAlignment="0" applyProtection="0"/>
    <xf numFmtId="0" fontId="5" fillId="0" borderId="0"/>
    <xf numFmtId="0" fontId="6" fillId="0" borderId="0"/>
    <xf numFmtId="0" fontId="5" fillId="0" borderId="0"/>
    <xf numFmtId="0" fontId="5" fillId="0" borderId="0"/>
  </cellStyleXfs>
  <cellXfs count="90">
    <xf numFmtId="0" fontId="0" fillId="0" borderId="0" xfId="0"/>
    <xf numFmtId="0" fontId="2" fillId="0" borderId="0" xfId="0" applyFont="1" applyFill="1" applyBorder="1" applyAlignment="1">
      <alignment horizontal="center" vertical="center"/>
    </xf>
    <xf numFmtId="0" fontId="2" fillId="0" borderId="0" xfId="0" applyFont="1" applyFill="1" applyBorder="1"/>
    <xf numFmtId="0" fontId="3" fillId="0" borderId="0" xfId="0" applyFont="1" applyFill="1" applyBorder="1" applyAlignment="1">
      <alignment vertical="top"/>
    </xf>
    <xf numFmtId="0" fontId="3" fillId="0" borderId="0" xfId="0" applyFont="1" applyFill="1" applyBorder="1" applyAlignment="1">
      <alignment horizontal="right" wrapText="1"/>
    </xf>
    <xf numFmtId="0" fontId="3" fillId="0" borderId="0" xfId="0" applyFont="1" applyFill="1" applyBorder="1" applyAlignment="1">
      <alignment vertical="top" wrapText="1"/>
    </xf>
    <xf numFmtId="0" fontId="3"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top" wrapText="1"/>
    </xf>
    <xf numFmtId="0" fontId="2" fillId="0" borderId="0" xfId="2" applyNumberFormat="1" applyFont="1" applyFill="1" applyBorder="1" applyAlignment="1" applyProtection="1">
      <alignment horizontal="left" vertical="top" wrapText="1"/>
    </xf>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2" applyFont="1" applyFill="1" applyBorder="1" applyAlignment="1" applyProtection="1">
      <alignment horizontal="center" vertical="center" wrapText="1"/>
    </xf>
    <xf numFmtId="4" fontId="2" fillId="0" borderId="0" xfId="1" applyNumberFormat="1" applyFont="1" applyFill="1" applyBorder="1" applyAlignment="1" applyProtection="1">
      <alignment horizontal="right" vertical="center" wrapText="1"/>
      <protection locked="0"/>
    </xf>
    <xf numFmtId="0" fontId="2" fillId="0" borderId="0" xfId="0" applyFont="1" applyFill="1" applyBorder="1" applyAlignment="1">
      <alignment horizontal="center" vertical="center" wrapText="1"/>
    </xf>
    <xf numFmtId="4" fontId="3" fillId="0" borderId="0" xfId="0" applyNumberFormat="1" applyFont="1" applyFill="1" applyBorder="1" applyAlignment="1">
      <alignment wrapText="1"/>
    </xf>
    <xf numFmtId="0" fontId="2" fillId="0" borderId="0" xfId="0" applyFont="1" applyFill="1" applyBorder="1" applyAlignment="1">
      <alignment horizontal="center" wrapText="1"/>
    </xf>
    <xf numFmtId="0" fontId="3" fillId="0" borderId="0" xfId="0" applyFont="1" applyFill="1" applyBorder="1" applyAlignment="1">
      <alignment wrapText="1"/>
    </xf>
    <xf numFmtId="0" fontId="7" fillId="0" borderId="0" xfId="4" applyFont="1" applyFill="1" applyBorder="1" applyAlignment="1" applyProtection="1">
      <alignment vertical="top" wrapText="1"/>
    </xf>
    <xf numFmtId="0" fontId="7" fillId="0" borderId="0" xfId="4" applyFont="1" applyFill="1" applyBorder="1" applyAlignment="1">
      <alignment horizontal="left" vertical="top" wrapText="1"/>
    </xf>
    <xf numFmtId="0" fontId="2" fillId="0" borderId="0" xfId="0" applyFont="1" applyBorder="1" applyAlignment="1">
      <alignment horizontal="center" wrapText="1"/>
    </xf>
    <xf numFmtId="0" fontId="2" fillId="0" borderId="0" xfId="0" applyFont="1" applyBorder="1" applyAlignment="1">
      <alignment wrapText="1"/>
    </xf>
    <xf numFmtId="0" fontId="3" fillId="0" borderId="0" xfId="0" applyFont="1" applyBorder="1" applyAlignment="1">
      <alignment vertical="top" wrapText="1"/>
    </xf>
    <xf numFmtId="0" fontId="3" fillId="0" borderId="0" xfId="0" applyFont="1" applyFill="1" applyBorder="1" applyAlignment="1">
      <alignment horizontal="left" vertical="top" wrapText="1"/>
    </xf>
    <xf numFmtId="0" fontId="2"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lignment vertical="top"/>
    </xf>
    <xf numFmtId="4" fontId="2" fillId="0" borderId="0" xfId="0" applyNumberFormat="1" applyFont="1" applyAlignment="1">
      <alignment vertical="top"/>
    </xf>
    <xf numFmtId="4" fontId="2" fillId="0" borderId="0" xfId="0" applyNumberFormat="1" applyFont="1" applyFill="1" applyBorder="1" applyAlignment="1">
      <alignment wrapText="1"/>
    </xf>
    <xf numFmtId="0" fontId="3" fillId="0" borderId="3"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top" wrapText="1"/>
    </xf>
    <xf numFmtId="0" fontId="2" fillId="0" borderId="3" xfId="0" applyFont="1" applyFill="1" applyBorder="1" applyAlignment="1">
      <alignment horizontal="center" vertical="top"/>
    </xf>
    <xf numFmtId="4" fontId="2" fillId="0" borderId="4" xfId="1" applyNumberFormat="1" applyFont="1" applyFill="1" applyBorder="1" applyAlignment="1" applyProtection="1">
      <alignment horizontal="right" vertical="center" wrapText="1"/>
    </xf>
    <xf numFmtId="4" fontId="3" fillId="0" borderId="4" xfId="0" applyNumberFormat="1" applyFont="1" applyFill="1" applyBorder="1" applyAlignment="1">
      <alignment wrapText="1"/>
    </xf>
    <xf numFmtId="0" fontId="2" fillId="0" borderId="3" xfId="0" applyFont="1" applyFill="1" applyBorder="1" applyAlignment="1">
      <alignment vertical="top"/>
    </xf>
    <xf numFmtId="0" fontId="2" fillId="0" borderId="4" xfId="0" applyFont="1" applyFill="1" applyBorder="1" applyAlignment="1">
      <alignment wrapText="1"/>
    </xf>
    <xf numFmtId="4" fontId="2" fillId="0" borderId="4" xfId="2"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6" xfId="0" applyFont="1" applyFill="1" applyBorder="1" applyAlignment="1">
      <alignment vertical="top"/>
    </xf>
    <xf numFmtId="0" fontId="3" fillId="0" borderId="7" xfId="0" applyFont="1" applyFill="1" applyBorder="1" applyAlignment="1">
      <alignment horizontal="right" vertical="top" wrapText="1"/>
    </xf>
    <xf numFmtId="0" fontId="3" fillId="0" borderId="7" xfId="0" applyFont="1" applyFill="1" applyBorder="1" applyAlignment="1">
      <alignment horizontal="center" wrapText="1"/>
    </xf>
    <xf numFmtId="0" fontId="3" fillId="0" borderId="7" xfId="0" applyFont="1" applyFill="1" applyBorder="1" applyAlignment="1">
      <alignment wrapText="1"/>
    </xf>
    <xf numFmtId="4" fontId="3" fillId="0" borderId="5" xfId="0" applyNumberFormat="1" applyFont="1" applyFill="1" applyBorder="1" applyAlignment="1">
      <alignment vertical="center" wrapText="1"/>
    </xf>
    <xf numFmtId="0" fontId="3" fillId="0" borderId="0" xfId="0" applyFont="1" applyFill="1" applyBorder="1" applyAlignment="1">
      <alignment horizontal="right" vertical="top" wrapText="1"/>
    </xf>
    <xf numFmtId="0" fontId="3" fillId="0" borderId="0" xfId="0" applyFont="1" applyFill="1" applyBorder="1" applyAlignment="1">
      <alignment horizontal="center" wrapText="1"/>
    </xf>
    <xf numFmtId="4" fontId="3" fillId="0" borderId="0" xfId="0" applyNumberFormat="1" applyFont="1" applyFill="1" applyBorder="1" applyAlignment="1">
      <alignment vertical="center"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8" fillId="0" borderId="0" xfId="0" applyFont="1" applyBorder="1" applyAlignment="1">
      <alignment horizontal="center"/>
    </xf>
    <xf numFmtId="0" fontId="8" fillId="0" borderId="0" xfId="0" applyFont="1" applyBorder="1"/>
    <xf numFmtId="0" fontId="8" fillId="0" borderId="0" xfId="0" applyFont="1" applyFill="1" applyBorder="1"/>
    <xf numFmtId="0" fontId="8" fillId="0" borderId="0" xfId="0" applyFont="1"/>
    <xf numFmtId="0" fontId="2" fillId="0" borderId="1" xfId="0" applyFont="1" applyBorder="1" applyAlignment="1">
      <alignment vertical="top" wrapText="1"/>
    </xf>
    <xf numFmtId="0" fontId="7" fillId="0" borderId="2" xfId="4"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8" fillId="0" borderId="7" xfId="0" applyFont="1" applyBorder="1"/>
    <xf numFmtId="0" fontId="8" fillId="0" borderId="5" xfId="0" applyFont="1" applyBorder="1"/>
    <xf numFmtId="0" fontId="8" fillId="0" borderId="4" xfId="0" applyFont="1" applyBorder="1"/>
    <xf numFmtId="0" fontId="2" fillId="0" borderId="0" xfId="0" applyFont="1" applyBorder="1"/>
    <xf numFmtId="0" fontId="9" fillId="0" borderId="0" xfId="0" applyFont="1" applyAlignment="1" applyProtection="1">
      <alignment horizontal="left" vertical="top" wrapText="1"/>
    </xf>
    <xf numFmtId="0" fontId="2" fillId="0" borderId="0" xfId="0" applyFont="1" applyAlignment="1" applyProtection="1">
      <alignment horizontal="left" vertical="top" wrapText="1"/>
    </xf>
    <xf numFmtId="0" fontId="2" fillId="0" borderId="0" xfId="5" applyFont="1" applyAlignment="1">
      <alignment horizontal="right" vertical="top"/>
    </xf>
    <xf numFmtId="0" fontId="9" fillId="0" borderId="0" xfId="5" applyFont="1" applyFill="1" applyBorder="1" applyAlignment="1" applyProtection="1">
      <alignment horizontal="justify" vertical="top" wrapText="1"/>
    </xf>
    <xf numFmtId="0" fontId="9" fillId="0" borderId="0" xfId="5" applyFont="1" applyAlignment="1">
      <alignment horizontal="left" vertical="top" wrapText="1"/>
    </xf>
    <xf numFmtId="0" fontId="7" fillId="0" borderId="5" xfId="4" applyFont="1" applyFill="1" applyBorder="1" applyAlignment="1">
      <alignment horizontal="center" vertical="top" wrapText="1"/>
    </xf>
    <xf numFmtId="0" fontId="2" fillId="0" borderId="8" xfId="0" applyFont="1" applyBorder="1" applyAlignment="1">
      <alignment horizontal="center" vertical="top"/>
    </xf>
    <xf numFmtId="0" fontId="2" fillId="0" borderId="0" xfId="2" applyFont="1" applyBorder="1" applyAlignment="1" applyProtection="1">
      <alignment horizontal="center" vertical="center" wrapText="1"/>
    </xf>
    <xf numFmtId="4" fontId="2" fillId="0" borderId="0" xfId="2" applyNumberFormat="1" applyFont="1" applyBorder="1" applyAlignment="1" applyProtection="1">
      <alignment horizontal="right" vertical="center" wrapText="1"/>
    </xf>
    <xf numFmtId="4" fontId="3" fillId="0" borderId="4" xfId="0" applyNumberFormat="1" applyFont="1" applyFill="1" applyBorder="1" applyAlignment="1">
      <alignment vertical="center" wrapText="1"/>
    </xf>
    <xf numFmtId="0" fontId="2" fillId="0" borderId="3" xfId="0" applyFont="1" applyBorder="1" applyAlignment="1">
      <alignment horizontal="center" vertical="top"/>
    </xf>
    <xf numFmtId="0" fontId="3" fillId="0" borderId="3" xfId="0" applyFont="1" applyFill="1" applyBorder="1" applyAlignment="1">
      <alignment wrapText="1"/>
    </xf>
    <xf numFmtId="4" fontId="2" fillId="0" borderId="3" xfId="1" applyNumberFormat="1" applyFont="1" applyFill="1" applyBorder="1" applyAlignment="1" applyProtection="1">
      <alignment horizontal="right" vertical="center" wrapText="1"/>
      <protection locked="0"/>
    </xf>
    <xf numFmtId="0" fontId="2" fillId="0" borderId="0" xfId="0" applyFont="1" applyFill="1" applyBorder="1" applyAlignment="1">
      <alignment horizontal="center" vertical="top"/>
    </xf>
    <xf numFmtId="0" fontId="2" fillId="0" borderId="8" xfId="0" applyFont="1" applyBorder="1" applyAlignment="1">
      <alignment vertical="top"/>
    </xf>
    <xf numFmtId="0" fontId="2" fillId="0" borderId="6" xfId="0" applyFont="1" applyFill="1" applyBorder="1" applyAlignment="1">
      <alignment horizontal="center" vertical="top"/>
    </xf>
    <xf numFmtId="0" fontId="0" fillId="0" borderId="0" xfId="0"/>
    <xf numFmtId="0" fontId="3" fillId="0" borderId="7" xfId="0" quotePrefix="1" applyFont="1" applyFill="1" applyBorder="1" applyAlignment="1">
      <alignment horizontal="right" vertical="top" wrapText="1"/>
    </xf>
    <xf numFmtId="0" fontId="3" fillId="0" borderId="4" xfId="0" applyFont="1" applyFill="1" applyBorder="1" applyAlignment="1">
      <alignment horizontal="center" wrapText="1"/>
    </xf>
    <xf numFmtId="0" fontId="3" fillId="0" borderId="6" xfId="0" applyFont="1" applyBorder="1" applyAlignment="1">
      <alignment horizontal="center" vertical="top" wrapText="1"/>
    </xf>
    <xf numFmtId="0" fontId="8" fillId="0" borderId="6" xfId="0" applyFont="1" applyBorder="1"/>
    <xf numFmtId="0" fontId="3" fillId="0" borderId="3" xfId="0" applyFont="1" applyFill="1" applyBorder="1" applyAlignment="1">
      <alignment horizontal="center" vertical="top"/>
    </xf>
    <xf numFmtId="4" fontId="2" fillId="0" borderId="4" xfId="2" applyNumberFormat="1" applyFont="1" applyFill="1" applyBorder="1" applyAlignment="1" applyProtection="1">
      <alignment horizontal="right" vertical="center" wrapText="1"/>
    </xf>
    <xf numFmtId="0" fontId="2" fillId="0" borderId="3" xfId="0" applyFont="1" applyFill="1" applyBorder="1" applyAlignment="1">
      <alignment wrapText="1"/>
    </xf>
    <xf numFmtId="4" fontId="3" fillId="0" borderId="3" xfId="0" applyNumberFormat="1" applyFont="1" applyFill="1" applyBorder="1" applyAlignment="1">
      <alignment wrapText="1"/>
    </xf>
    <xf numFmtId="0" fontId="2" fillId="0" borderId="3"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0" xfId="0" quotePrefix="1" applyFont="1" applyFill="1" applyBorder="1" applyAlignment="1">
      <alignment horizontal="left" vertical="top" wrapText="1"/>
    </xf>
    <xf numFmtId="4" fontId="2" fillId="0" borderId="3" xfId="0" applyNumberFormat="1" applyFont="1" applyFill="1" applyBorder="1" applyAlignment="1">
      <alignment horizontal="right" vertical="center" wrapText="1"/>
    </xf>
  </cellXfs>
  <cellStyles count="6">
    <cellStyle name="Comma" xfId="1" builtinId="3"/>
    <cellStyle name="Excel Built-in Normal" xfId="4"/>
    <cellStyle name="Normal" xfId="0" builtinId="0"/>
    <cellStyle name="Normal_42-2006 Troškovnik Solar" xfId="2"/>
    <cellStyle name="Normalno 2" xfId="5"/>
    <cellStyle name="Stil 1" xfId="3"/>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5"/>
  <sheetViews>
    <sheetView tabSelected="1" view="pageBreakPreview" zoomScaleNormal="100" zoomScaleSheetLayoutView="100" workbookViewId="0">
      <selection activeCell="F11" sqref="F11"/>
    </sheetView>
  </sheetViews>
  <sheetFormatPr defaultRowHeight="15" x14ac:dyDescent="0.25"/>
  <cols>
    <col min="1" max="2" width="8.85546875" customWidth="1"/>
    <col min="3" max="4" width="8.85546875" style="77" customWidth="1"/>
    <col min="5" max="5" width="5.7109375" style="52" customWidth="1"/>
    <col min="6" max="6" width="47.28515625" style="52" customWidth="1"/>
    <col min="7" max="8" width="9.140625" style="52"/>
    <col min="9" max="10" width="17.7109375" style="52" customWidth="1"/>
  </cols>
  <sheetData>
    <row r="1" spans="1:10" x14ac:dyDescent="0.25">
      <c r="A1" s="1" t="s">
        <v>0</v>
      </c>
      <c r="B1" s="1" t="s">
        <v>41</v>
      </c>
      <c r="C1" s="1" t="s">
        <v>0</v>
      </c>
      <c r="D1" s="1" t="s">
        <v>0</v>
      </c>
      <c r="F1" s="18" t="s">
        <v>20</v>
      </c>
      <c r="G1" s="49"/>
      <c r="H1" s="50"/>
      <c r="I1" s="51"/>
      <c r="J1" s="19" t="s">
        <v>21</v>
      </c>
    </row>
    <row r="2" spans="1:10" x14ac:dyDescent="0.25">
      <c r="A2" s="1" t="s">
        <v>0</v>
      </c>
      <c r="B2" s="1" t="s">
        <v>41</v>
      </c>
      <c r="C2" s="1" t="s">
        <v>0</v>
      </c>
      <c r="D2" s="1" t="s">
        <v>0</v>
      </c>
      <c r="F2" s="18" t="s">
        <v>22</v>
      </c>
      <c r="G2" s="20"/>
      <c r="H2" s="21"/>
      <c r="I2" s="9"/>
      <c r="J2" s="19" t="s">
        <v>23</v>
      </c>
    </row>
    <row r="3" spans="1:10" x14ac:dyDescent="0.25">
      <c r="A3" s="1" t="s">
        <v>0</v>
      </c>
      <c r="B3" s="1" t="s">
        <v>41</v>
      </c>
      <c r="C3" s="1" t="s">
        <v>0</v>
      </c>
      <c r="D3" s="1" t="s">
        <v>0</v>
      </c>
      <c r="F3" s="18" t="s">
        <v>24</v>
      </c>
      <c r="G3" s="22"/>
      <c r="H3" s="22"/>
      <c r="I3" s="22"/>
      <c r="J3" s="19" t="s">
        <v>25</v>
      </c>
    </row>
    <row r="4" spans="1:10" x14ac:dyDescent="0.25">
      <c r="A4" s="1" t="s">
        <v>0</v>
      </c>
      <c r="B4" s="1" t="s">
        <v>41</v>
      </c>
      <c r="C4" s="1" t="s">
        <v>0</v>
      </c>
      <c r="D4" s="1" t="s">
        <v>0</v>
      </c>
      <c r="E4" s="3"/>
      <c r="F4" s="23"/>
      <c r="G4" s="24"/>
      <c r="H4" s="24"/>
      <c r="I4" s="24"/>
      <c r="J4" s="19" t="s">
        <v>26</v>
      </c>
    </row>
    <row r="5" spans="1:10" x14ac:dyDescent="0.25">
      <c r="A5" s="1" t="s">
        <v>0</v>
      </c>
      <c r="B5" s="1" t="s">
        <v>41</v>
      </c>
      <c r="C5" s="1" t="s">
        <v>0</v>
      </c>
      <c r="D5" s="1" t="s">
        <v>0</v>
      </c>
      <c r="E5" s="3"/>
      <c r="F5" s="23"/>
      <c r="G5" s="24"/>
      <c r="H5" s="24"/>
      <c r="I5" s="24"/>
      <c r="J5" s="19"/>
    </row>
    <row r="6" spans="1:10" x14ac:dyDescent="0.25">
      <c r="A6" s="1" t="s">
        <v>0</v>
      </c>
      <c r="B6" s="1" t="s">
        <v>41</v>
      </c>
      <c r="C6" s="1" t="s">
        <v>0</v>
      </c>
      <c r="D6" s="1" t="s">
        <v>0</v>
      </c>
      <c r="E6" s="3"/>
      <c r="F6" s="23"/>
      <c r="G6" s="24"/>
      <c r="H6" s="24"/>
      <c r="I6" s="53"/>
      <c r="J6" s="54"/>
    </row>
    <row r="7" spans="1:10" x14ac:dyDescent="0.25">
      <c r="A7" s="1" t="s">
        <v>0</v>
      </c>
      <c r="B7" s="1" t="s">
        <v>41</v>
      </c>
      <c r="C7" s="1" t="s">
        <v>0</v>
      </c>
      <c r="D7" s="1" t="s">
        <v>0</v>
      </c>
      <c r="E7" s="39" t="s">
        <v>42</v>
      </c>
      <c r="F7" s="55" t="s">
        <v>43</v>
      </c>
      <c r="G7" s="56" t="s">
        <v>46</v>
      </c>
      <c r="H7" s="56" t="s">
        <v>44</v>
      </c>
      <c r="I7" s="80" t="s">
        <v>47</v>
      </c>
      <c r="J7" s="66" t="s">
        <v>45</v>
      </c>
    </row>
    <row r="8" spans="1:10" ht="22.5" x14ac:dyDescent="0.25">
      <c r="A8" s="1" t="s">
        <v>0</v>
      </c>
      <c r="B8" s="1" t="s">
        <v>41</v>
      </c>
      <c r="C8" s="1" t="s">
        <v>0</v>
      </c>
      <c r="D8" s="1" t="s">
        <v>0</v>
      </c>
      <c r="E8" s="47"/>
      <c r="F8" s="48" t="s">
        <v>59</v>
      </c>
      <c r="G8" s="57"/>
      <c r="H8" s="57"/>
      <c r="I8" s="81"/>
      <c r="J8" s="58"/>
    </row>
    <row r="9" spans="1:10" x14ac:dyDescent="0.25">
      <c r="A9" s="1" t="s">
        <v>0</v>
      </c>
      <c r="B9" s="1" t="s">
        <v>41</v>
      </c>
      <c r="C9" s="1" t="s">
        <v>61</v>
      </c>
      <c r="D9" s="1" t="s">
        <v>0</v>
      </c>
      <c r="E9" s="29"/>
      <c r="F9" s="6"/>
      <c r="G9" s="50"/>
      <c r="H9" s="59"/>
      <c r="I9" s="50"/>
      <c r="J9" s="59"/>
    </row>
    <row r="10" spans="1:10" x14ac:dyDescent="0.25">
      <c r="A10" s="1" t="s">
        <v>0</v>
      </c>
      <c r="B10" s="1" t="s">
        <v>41</v>
      </c>
      <c r="C10" s="1" t="s">
        <v>61</v>
      </c>
      <c r="D10" s="1" t="s">
        <v>0</v>
      </c>
      <c r="E10" s="30" t="s">
        <v>1</v>
      </c>
      <c r="F10" s="7" t="s">
        <v>60</v>
      </c>
      <c r="G10" s="50"/>
      <c r="H10" s="59"/>
      <c r="I10" s="50"/>
      <c r="J10" s="59"/>
    </row>
    <row r="11" spans="1:10" ht="45" x14ac:dyDescent="0.25">
      <c r="A11" s="1" t="s">
        <v>0</v>
      </c>
      <c r="B11" s="1" t="s">
        <v>41</v>
      </c>
      <c r="C11" s="1" t="s">
        <v>61</v>
      </c>
      <c r="D11" s="1" t="s">
        <v>0</v>
      </c>
      <c r="E11" s="31" t="s">
        <v>2</v>
      </c>
      <c r="F11" s="8" t="s">
        <v>63</v>
      </c>
      <c r="G11" s="12" t="s">
        <v>17</v>
      </c>
      <c r="H11" s="36">
        <v>1</v>
      </c>
      <c r="I11" s="13"/>
      <c r="J11" s="32">
        <f>$H11*I11</f>
        <v>0</v>
      </c>
    </row>
    <row r="12" spans="1:10" x14ac:dyDescent="0.25">
      <c r="A12" s="1" t="s">
        <v>0</v>
      </c>
      <c r="B12" s="1" t="s">
        <v>41</v>
      </c>
      <c r="C12" s="1" t="s">
        <v>61</v>
      </c>
      <c r="D12" s="1" t="s">
        <v>0</v>
      </c>
      <c r="E12" s="31"/>
      <c r="F12" s="8"/>
      <c r="G12" s="12"/>
      <c r="H12" s="36"/>
      <c r="I12" s="13"/>
      <c r="J12" s="32"/>
    </row>
    <row r="13" spans="1:10" ht="78.75" x14ac:dyDescent="0.25">
      <c r="A13" s="1" t="s">
        <v>0</v>
      </c>
      <c r="B13" s="1" t="s">
        <v>41</v>
      </c>
      <c r="C13" s="1" t="s">
        <v>61</v>
      </c>
      <c r="D13" s="1" t="s">
        <v>0</v>
      </c>
      <c r="E13" s="31" t="s">
        <v>3</v>
      </c>
      <c r="F13" s="8" t="s">
        <v>64</v>
      </c>
      <c r="G13" s="12" t="s">
        <v>27</v>
      </c>
      <c r="H13" s="36">
        <v>3.6</v>
      </c>
      <c r="I13" s="13"/>
      <c r="J13" s="32">
        <f>$H13*I13</f>
        <v>0</v>
      </c>
    </row>
    <row r="14" spans="1:10" x14ac:dyDescent="0.25">
      <c r="A14" s="1" t="s">
        <v>0</v>
      </c>
      <c r="B14" s="1" t="s">
        <v>41</v>
      </c>
      <c r="C14" s="1" t="s">
        <v>61</v>
      </c>
      <c r="D14" s="1" t="s">
        <v>0</v>
      </c>
      <c r="E14" s="31"/>
      <c r="F14" s="8"/>
      <c r="G14" s="12"/>
      <c r="H14" s="36"/>
      <c r="I14" s="13"/>
      <c r="J14" s="32"/>
    </row>
    <row r="15" spans="1:10" s="77" customFormat="1" ht="90" x14ac:dyDescent="0.25">
      <c r="A15" s="1" t="s">
        <v>0</v>
      </c>
      <c r="B15" s="1" t="s">
        <v>41</v>
      </c>
      <c r="C15" s="1" t="s">
        <v>61</v>
      </c>
      <c r="D15" s="1" t="s">
        <v>0</v>
      </c>
      <c r="E15" s="31" t="s">
        <v>4</v>
      </c>
      <c r="F15" s="8" t="s">
        <v>65</v>
      </c>
      <c r="G15" s="12" t="s">
        <v>66</v>
      </c>
      <c r="H15" s="36">
        <v>9</v>
      </c>
      <c r="I15" s="13"/>
      <c r="J15" s="32">
        <f>$H15*I15</f>
        <v>0</v>
      </c>
    </row>
    <row r="16" spans="1:10" s="77" customFormat="1" x14ac:dyDescent="0.25">
      <c r="A16" s="1" t="s">
        <v>0</v>
      </c>
      <c r="B16" s="1" t="s">
        <v>41</v>
      </c>
      <c r="C16" s="1" t="s">
        <v>61</v>
      </c>
      <c r="D16" s="1" t="s">
        <v>0</v>
      </c>
      <c r="E16" s="31"/>
      <c r="F16" s="8"/>
      <c r="G16" s="12"/>
      <c r="H16" s="36"/>
      <c r="I16" s="13"/>
      <c r="J16" s="32"/>
    </row>
    <row r="17" spans="1:10" s="77" customFormat="1" ht="22.5" x14ac:dyDescent="0.25">
      <c r="A17" s="1" t="s">
        <v>0</v>
      </c>
      <c r="B17" s="1" t="s">
        <v>41</v>
      </c>
      <c r="C17" s="1" t="s">
        <v>61</v>
      </c>
      <c r="D17" s="1" t="s">
        <v>0</v>
      </c>
      <c r="E17" s="31" t="s">
        <v>13</v>
      </c>
      <c r="F17" s="8" t="s">
        <v>67</v>
      </c>
      <c r="G17" s="12" t="s">
        <v>66</v>
      </c>
      <c r="H17" s="36">
        <v>9</v>
      </c>
      <c r="I17" s="13"/>
      <c r="J17" s="32">
        <f>$H17*I17</f>
        <v>0</v>
      </c>
    </row>
    <row r="18" spans="1:10" s="77" customFormat="1" x14ac:dyDescent="0.25">
      <c r="A18" s="1" t="s">
        <v>0</v>
      </c>
      <c r="B18" s="1" t="s">
        <v>41</v>
      </c>
      <c r="C18" s="1" t="s">
        <v>61</v>
      </c>
      <c r="D18" s="1" t="s">
        <v>0</v>
      </c>
      <c r="E18" s="31"/>
      <c r="F18" s="8"/>
      <c r="G18" s="12"/>
      <c r="H18" s="36"/>
      <c r="I18" s="13"/>
      <c r="J18" s="32"/>
    </row>
    <row r="19" spans="1:10" s="77" customFormat="1" ht="45" x14ac:dyDescent="0.25">
      <c r="A19" s="1" t="s">
        <v>0</v>
      </c>
      <c r="B19" s="1" t="s">
        <v>41</v>
      </c>
      <c r="C19" s="1" t="s">
        <v>61</v>
      </c>
      <c r="D19" s="1" t="s">
        <v>0</v>
      </c>
      <c r="E19" s="31" t="s">
        <v>28</v>
      </c>
      <c r="F19" s="8" t="s">
        <v>68</v>
      </c>
      <c r="G19" s="12"/>
      <c r="H19" s="36"/>
      <c r="I19" s="13"/>
      <c r="J19" s="32"/>
    </row>
    <row r="20" spans="1:10" s="77" customFormat="1" x14ac:dyDescent="0.25">
      <c r="A20" s="1" t="s">
        <v>0</v>
      </c>
      <c r="B20" s="1" t="s">
        <v>41</v>
      </c>
      <c r="C20" s="1" t="s">
        <v>61</v>
      </c>
      <c r="D20" s="1" t="s">
        <v>0</v>
      </c>
      <c r="E20" s="31"/>
      <c r="F20" s="8" t="s">
        <v>69</v>
      </c>
      <c r="G20" s="12" t="s">
        <v>66</v>
      </c>
      <c r="H20" s="36">
        <v>1.8</v>
      </c>
      <c r="I20" s="13"/>
      <c r="J20" s="32">
        <f t="shared" ref="J20:J22" si="0">$H20*I20</f>
        <v>0</v>
      </c>
    </row>
    <row r="21" spans="1:10" s="77" customFormat="1" x14ac:dyDescent="0.25">
      <c r="A21" s="1" t="s">
        <v>0</v>
      </c>
      <c r="B21" s="1" t="s">
        <v>41</v>
      </c>
      <c r="C21" s="1" t="s">
        <v>61</v>
      </c>
      <c r="D21" s="1" t="s">
        <v>0</v>
      </c>
      <c r="E21" s="31"/>
      <c r="F21" s="8" t="s">
        <v>70</v>
      </c>
      <c r="G21" s="12" t="s">
        <v>27</v>
      </c>
      <c r="H21" s="36">
        <v>1.44</v>
      </c>
      <c r="I21" s="13"/>
      <c r="J21" s="32">
        <f t="shared" si="0"/>
        <v>0</v>
      </c>
    </row>
    <row r="22" spans="1:10" s="77" customFormat="1" x14ac:dyDescent="0.25">
      <c r="A22" s="1" t="s">
        <v>0</v>
      </c>
      <c r="B22" s="1"/>
      <c r="C22" s="1" t="s">
        <v>61</v>
      </c>
      <c r="D22" s="1" t="s">
        <v>0</v>
      </c>
      <c r="E22" s="31"/>
      <c r="F22" s="8" t="s">
        <v>71</v>
      </c>
      <c r="G22" s="12" t="s">
        <v>72</v>
      </c>
      <c r="H22" s="36">
        <v>150</v>
      </c>
      <c r="I22" s="13"/>
      <c r="J22" s="32">
        <f t="shared" si="0"/>
        <v>0</v>
      </c>
    </row>
    <row r="23" spans="1:10" s="77" customFormat="1" x14ac:dyDescent="0.25">
      <c r="A23" s="1" t="s">
        <v>0</v>
      </c>
      <c r="B23" s="1" t="s">
        <v>41</v>
      </c>
      <c r="C23" s="1" t="s">
        <v>61</v>
      </c>
      <c r="D23" s="1" t="s">
        <v>0</v>
      </c>
      <c r="E23" s="31"/>
      <c r="F23" s="8"/>
      <c r="G23" s="12"/>
      <c r="H23" s="36"/>
      <c r="I23" s="13"/>
      <c r="J23" s="32"/>
    </row>
    <row r="24" spans="1:10" ht="78.75" x14ac:dyDescent="0.25">
      <c r="A24" s="1" t="s">
        <v>0</v>
      </c>
      <c r="B24" s="1" t="s">
        <v>41</v>
      </c>
      <c r="C24" s="1" t="s">
        <v>61</v>
      </c>
      <c r="D24" s="1" t="s">
        <v>0</v>
      </c>
      <c r="E24" s="31" t="s">
        <v>39</v>
      </c>
      <c r="F24" s="8" t="s">
        <v>62</v>
      </c>
      <c r="G24" s="12" t="s">
        <v>17</v>
      </c>
      <c r="H24" s="36">
        <v>1</v>
      </c>
      <c r="I24" s="13"/>
      <c r="J24" s="32">
        <f>$H24*I24</f>
        <v>0</v>
      </c>
    </row>
    <row r="25" spans="1:10" x14ac:dyDescent="0.25">
      <c r="A25" s="1" t="s">
        <v>0</v>
      </c>
      <c r="B25" s="1" t="s">
        <v>41</v>
      </c>
      <c r="C25" s="1" t="s">
        <v>61</v>
      </c>
      <c r="D25" s="1" t="s">
        <v>0</v>
      </c>
      <c r="E25" s="31"/>
      <c r="F25" s="8"/>
      <c r="G25" s="12"/>
      <c r="H25" s="36"/>
      <c r="I25" s="13"/>
      <c r="J25" s="32"/>
    </row>
    <row r="26" spans="1:10" x14ac:dyDescent="0.25">
      <c r="A26" s="1" t="s">
        <v>5</v>
      </c>
      <c r="B26" s="1" t="s">
        <v>5</v>
      </c>
      <c r="C26" s="1" t="s">
        <v>5</v>
      </c>
      <c r="D26" s="1" t="s">
        <v>5</v>
      </c>
      <c r="E26" s="30"/>
      <c r="F26" s="4" t="s">
        <v>6</v>
      </c>
      <c r="G26" s="14"/>
      <c r="H26" s="37"/>
      <c r="I26" s="15"/>
      <c r="J26" s="33">
        <f>SUM(J11:J24)</f>
        <v>0</v>
      </c>
    </row>
    <row r="27" spans="1:10" x14ac:dyDescent="0.25">
      <c r="A27" s="1" t="s">
        <v>0</v>
      </c>
      <c r="B27" s="1" t="s">
        <v>41</v>
      </c>
      <c r="C27" s="1" t="s">
        <v>132</v>
      </c>
      <c r="D27" s="1" t="s">
        <v>0</v>
      </c>
      <c r="E27" s="34"/>
      <c r="F27" s="9"/>
      <c r="G27" s="16"/>
      <c r="H27" s="38"/>
      <c r="I27" s="9"/>
      <c r="J27" s="35"/>
    </row>
    <row r="28" spans="1:10" x14ac:dyDescent="0.25">
      <c r="A28" s="1" t="s">
        <v>0</v>
      </c>
      <c r="B28" s="1" t="s">
        <v>41</v>
      </c>
      <c r="C28" s="1" t="s">
        <v>132</v>
      </c>
      <c r="D28" s="1" t="s">
        <v>0</v>
      </c>
      <c r="E28" s="30" t="s">
        <v>7</v>
      </c>
      <c r="F28" s="7" t="s">
        <v>73</v>
      </c>
      <c r="G28" s="16"/>
      <c r="H28" s="38"/>
      <c r="I28" s="9"/>
      <c r="J28" s="35"/>
    </row>
    <row r="29" spans="1:10" x14ac:dyDescent="0.25">
      <c r="A29" s="1" t="s">
        <v>0</v>
      </c>
      <c r="B29" s="1" t="s">
        <v>41</v>
      </c>
      <c r="C29" s="1" t="s">
        <v>132</v>
      </c>
      <c r="D29" s="1" t="s">
        <v>0</v>
      </c>
      <c r="E29" s="34"/>
      <c r="F29" s="9"/>
      <c r="G29" s="16"/>
      <c r="H29" s="38"/>
      <c r="I29" s="9"/>
      <c r="J29" s="35"/>
    </row>
    <row r="30" spans="1:10" s="77" customFormat="1" x14ac:dyDescent="0.25">
      <c r="A30" s="1" t="s">
        <v>0</v>
      </c>
      <c r="B30" s="1" t="s">
        <v>41</v>
      </c>
      <c r="C30" s="1" t="s">
        <v>132</v>
      </c>
      <c r="D30" s="1" t="s">
        <v>0</v>
      </c>
      <c r="E30" s="82" t="s">
        <v>88</v>
      </c>
      <c r="F30" s="5" t="s">
        <v>75</v>
      </c>
      <c r="G30" s="16"/>
      <c r="H30" s="16"/>
      <c r="I30" s="84"/>
      <c r="J30" s="35"/>
    </row>
    <row r="31" spans="1:10" s="77" customFormat="1" x14ac:dyDescent="0.25">
      <c r="A31" s="1" t="s">
        <v>0</v>
      </c>
      <c r="B31" s="1" t="s">
        <v>41</v>
      </c>
      <c r="C31" s="1" t="s">
        <v>132</v>
      </c>
      <c r="D31" s="1" t="s">
        <v>0</v>
      </c>
      <c r="E31" s="34"/>
      <c r="F31" s="9"/>
      <c r="G31" s="16"/>
      <c r="H31" s="16"/>
      <c r="I31" s="84"/>
      <c r="J31" s="35"/>
    </row>
    <row r="32" spans="1:10" x14ac:dyDescent="0.25">
      <c r="A32" s="1" t="s">
        <v>0</v>
      </c>
      <c r="B32" s="1" t="s">
        <v>41</v>
      </c>
      <c r="C32" s="1" t="s">
        <v>132</v>
      </c>
      <c r="D32" s="1" t="s">
        <v>0</v>
      </c>
      <c r="E32" s="71" t="s">
        <v>2</v>
      </c>
      <c r="F32" s="11" t="s">
        <v>48</v>
      </c>
      <c r="G32" s="68" t="s">
        <v>17</v>
      </c>
      <c r="H32" s="69">
        <v>1</v>
      </c>
      <c r="I32" s="73"/>
      <c r="J32" s="32">
        <f>$H32*I32</f>
        <v>0</v>
      </c>
    </row>
    <row r="33" spans="1:10" x14ac:dyDescent="0.25">
      <c r="A33" s="1" t="s">
        <v>0</v>
      </c>
      <c r="B33" s="1" t="s">
        <v>41</v>
      </c>
      <c r="C33" s="1" t="s">
        <v>132</v>
      </c>
      <c r="D33" s="1" t="s">
        <v>0</v>
      </c>
      <c r="E33" s="31"/>
      <c r="F33" s="44"/>
      <c r="G33" s="45"/>
      <c r="H33" s="45"/>
      <c r="I33" s="72"/>
      <c r="J33" s="70"/>
    </row>
    <row r="34" spans="1:10" ht="22.5" x14ac:dyDescent="0.25">
      <c r="A34" s="1" t="s">
        <v>0</v>
      </c>
      <c r="B34" s="1" t="s">
        <v>41</v>
      </c>
      <c r="C34" s="1" t="s">
        <v>132</v>
      </c>
      <c r="D34" s="1" t="s">
        <v>0</v>
      </c>
      <c r="E34" s="31" t="s">
        <v>3</v>
      </c>
      <c r="F34" s="11" t="s">
        <v>74</v>
      </c>
      <c r="G34" s="68" t="s">
        <v>18</v>
      </c>
      <c r="H34" s="69">
        <v>20</v>
      </c>
      <c r="I34" s="73"/>
      <c r="J34" s="32">
        <f>$H34*I34</f>
        <v>0</v>
      </c>
    </row>
    <row r="35" spans="1:10" x14ac:dyDescent="0.25">
      <c r="A35" s="1" t="s">
        <v>0</v>
      </c>
      <c r="B35" s="1" t="s">
        <v>41</v>
      </c>
      <c r="C35" s="1" t="s">
        <v>132</v>
      </c>
      <c r="D35" s="1" t="s">
        <v>0</v>
      </c>
      <c r="E35" s="31"/>
      <c r="F35" s="44"/>
      <c r="G35" s="45"/>
      <c r="H35" s="45"/>
      <c r="I35" s="72"/>
      <c r="J35" s="70"/>
    </row>
    <row r="36" spans="1:10" x14ac:dyDescent="0.25">
      <c r="A36" s="1" t="s">
        <v>0</v>
      </c>
      <c r="B36" s="1" t="s">
        <v>41</v>
      </c>
      <c r="C36" s="1" t="s">
        <v>132</v>
      </c>
      <c r="D36" s="1" t="s">
        <v>0</v>
      </c>
      <c r="E36" s="67" t="s">
        <v>4</v>
      </c>
      <c r="F36" s="9" t="s">
        <v>49</v>
      </c>
      <c r="G36" s="45"/>
      <c r="H36" s="45"/>
      <c r="I36" s="72"/>
      <c r="J36" s="70"/>
    </row>
    <row r="37" spans="1:10" x14ac:dyDescent="0.25">
      <c r="A37" s="1" t="s">
        <v>0</v>
      </c>
      <c r="B37" s="1" t="s">
        <v>41</v>
      </c>
      <c r="C37" s="1" t="s">
        <v>132</v>
      </c>
      <c r="D37" s="1" t="s">
        <v>0</v>
      </c>
      <c r="E37" s="75"/>
      <c r="F37" s="17" t="s">
        <v>50</v>
      </c>
      <c r="G37" s="16" t="s">
        <v>17</v>
      </c>
      <c r="H37" s="69">
        <v>1</v>
      </c>
      <c r="I37" s="73"/>
      <c r="J37" s="32">
        <f t="shared" ref="J37:J40" si="1">$H37*I37</f>
        <v>0</v>
      </c>
    </row>
    <row r="38" spans="1:10" x14ac:dyDescent="0.25">
      <c r="A38" s="1" t="s">
        <v>0</v>
      </c>
      <c r="B38" s="1" t="s">
        <v>41</v>
      </c>
      <c r="C38" s="1" t="s">
        <v>132</v>
      </c>
      <c r="D38" s="1" t="s">
        <v>0</v>
      </c>
      <c r="E38" s="75"/>
      <c r="F38" s="17" t="s">
        <v>8</v>
      </c>
      <c r="G38" s="16" t="s">
        <v>17</v>
      </c>
      <c r="H38" s="69">
        <v>6</v>
      </c>
      <c r="I38" s="73"/>
      <c r="J38" s="32">
        <f t="shared" si="1"/>
        <v>0</v>
      </c>
    </row>
    <row r="39" spans="1:10" x14ac:dyDescent="0.25">
      <c r="A39" s="1" t="s">
        <v>0</v>
      </c>
      <c r="B39" s="1" t="s">
        <v>41</v>
      </c>
      <c r="C39" s="1" t="s">
        <v>132</v>
      </c>
      <c r="D39" s="1" t="s">
        <v>0</v>
      </c>
      <c r="E39" s="75"/>
      <c r="F39" s="17" t="s">
        <v>9</v>
      </c>
      <c r="G39" s="16" t="s">
        <v>17</v>
      </c>
      <c r="H39" s="69">
        <v>6</v>
      </c>
      <c r="I39" s="73"/>
      <c r="J39" s="32">
        <f t="shared" si="1"/>
        <v>0</v>
      </c>
    </row>
    <row r="40" spans="1:10" s="77" customFormat="1" x14ac:dyDescent="0.25">
      <c r="A40" s="1" t="s">
        <v>0</v>
      </c>
      <c r="B40" s="1" t="s">
        <v>41</v>
      </c>
      <c r="C40" s="1" t="s">
        <v>132</v>
      </c>
      <c r="D40" s="1" t="s">
        <v>0</v>
      </c>
      <c r="E40" s="26"/>
      <c r="F40" s="17" t="s">
        <v>10</v>
      </c>
      <c r="G40" s="68" t="s">
        <v>17</v>
      </c>
      <c r="H40" s="69">
        <v>2</v>
      </c>
      <c r="I40" s="73"/>
      <c r="J40" s="32">
        <f t="shared" si="1"/>
        <v>0</v>
      </c>
    </row>
    <row r="41" spans="1:10" x14ac:dyDescent="0.25">
      <c r="A41" s="1" t="s">
        <v>0</v>
      </c>
      <c r="B41" s="1" t="s">
        <v>41</v>
      </c>
      <c r="C41" s="1" t="s">
        <v>132</v>
      </c>
      <c r="D41" s="1" t="s">
        <v>0</v>
      </c>
      <c r="E41" s="31"/>
      <c r="F41" s="44"/>
      <c r="G41" s="45"/>
      <c r="H41" s="45"/>
      <c r="I41" s="72"/>
      <c r="J41" s="70"/>
    </row>
    <row r="42" spans="1:10" ht="33.75" x14ac:dyDescent="0.25">
      <c r="A42" s="1" t="s">
        <v>0</v>
      </c>
      <c r="B42" s="1" t="s">
        <v>41</v>
      </c>
      <c r="C42" s="1" t="s">
        <v>132</v>
      </c>
      <c r="D42" s="1" t="s">
        <v>0</v>
      </c>
      <c r="E42" s="71" t="s">
        <v>13</v>
      </c>
      <c r="F42" s="11" t="s">
        <v>51</v>
      </c>
      <c r="G42" s="68"/>
      <c r="H42" s="69"/>
      <c r="I42" s="73"/>
      <c r="J42" s="32"/>
    </row>
    <row r="43" spans="1:10" x14ac:dyDescent="0.25">
      <c r="A43" s="1" t="s">
        <v>0</v>
      </c>
      <c r="B43" s="1" t="s">
        <v>41</v>
      </c>
      <c r="C43" s="1" t="s">
        <v>132</v>
      </c>
      <c r="D43" s="1" t="s">
        <v>0</v>
      </c>
      <c r="E43" s="31"/>
      <c r="F43" s="17" t="s">
        <v>50</v>
      </c>
      <c r="G43" s="68" t="s">
        <v>17</v>
      </c>
      <c r="H43" s="69">
        <v>1</v>
      </c>
      <c r="I43" s="73"/>
      <c r="J43" s="32">
        <f t="shared" ref="J43:J50" si="2">$H43*I43</f>
        <v>0</v>
      </c>
    </row>
    <row r="44" spans="1:10" x14ac:dyDescent="0.25">
      <c r="A44" s="1" t="s">
        <v>0</v>
      </c>
      <c r="B44" s="1" t="s">
        <v>41</v>
      </c>
      <c r="C44" s="1" t="s">
        <v>132</v>
      </c>
      <c r="D44" s="1" t="s">
        <v>0</v>
      </c>
      <c r="E44" s="31"/>
      <c r="F44" s="17" t="s">
        <v>8</v>
      </c>
      <c r="G44" s="68" t="s">
        <v>17</v>
      </c>
      <c r="H44" s="69">
        <v>6</v>
      </c>
      <c r="I44" s="73"/>
      <c r="J44" s="32">
        <f t="shared" si="2"/>
        <v>0</v>
      </c>
    </row>
    <row r="45" spans="1:10" x14ac:dyDescent="0.25">
      <c r="A45" s="1" t="s">
        <v>0</v>
      </c>
      <c r="B45" s="1" t="s">
        <v>41</v>
      </c>
      <c r="C45" s="1" t="s">
        <v>132</v>
      </c>
      <c r="D45" s="1" t="s">
        <v>0</v>
      </c>
      <c r="E45" s="31"/>
      <c r="F45" s="17" t="s">
        <v>9</v>
      </c>
      <c r="G45" s="68" t="s">
        <v>17</v>
      </c>
      <c r="H45" s="69">
        <v>6</v>
      </c>
      <c r="I45" s="73"/>
      <c r="J45" s="32">
        <f t="shared" si="2"/>
        <v>0</v>
      </c>
    </row>
    <row r="46" spans="1:10" x14ac:dyDescent="0.25">
      <c r="A46" s="1" t="s">
        <v>0</v>
      </c>
      <c r="B46" s="1" t="s">
        <v>41</v>
      </c>
      <c r="C46" s="1" t="s">
        <v>132</v>
      </c>
      <c r="D46" s="1" t="s">
        <v>0</v>
      </c>
      <c r="E46" s="31"/>
      <c r="F46" s="17" t="s">
        <v>10</v>
      </c>
      <c r="G46" s="68" t="s">
        <v>17</v>
      </c>
      <c r="H46" s="69">
        <v>2</v>
      </c>
      <c r="I46" s="73"/>
      <c r="J46" s="32">
        <f t="shared" si="2"/>
        <v>0</v>
      </c>
    </row>
    <row r="47" spans="1:10" s="77" customFormat="1" x14ac:dyDescent="0.25">
      <c r="A47" s="1" t="s">
        <v>0</v>
      </c>
      <c r="B47" s="1" t="s">
        <v>41</v>
      </c>
      <c r="C47" s="1" t="s">
        <v>132</v>
      </c>
      <c r="D47" s="1" t="s">
        <v>0</v>
      </c>
      <c r="E47" s="31"/>
      <c r="F47" s="44"/>
      <c r="G47" s="45"/>
      <c r="H47" s="45"/>
      <c r="I47" s="72"/>
      <c r="J47" s="70"/>
    </row>
    <row r="48" spans="1:10" ht="22.5" x14ac:dyDescent="0.25">
      <c r="A48" s="1" t="s">
        <v>0</v>
      </c>
      <c r="B48" s="1" t="s">
        <v>41</v>
      </c>
      <c r="C48" s="1" t="s">
        <v>132</v>
      </c>
      <c r="D48" s="1" t="s">
        <v>0</v>
      </c>
      <c r="E48" s="31" t="s">
        <v>3</v>
      </c>
      <c r="F48" s="11" t="s">
        <v>52</v>
      </c>
      <c r="G48" s="68" t="s">
        <v>17</v>
      </c>
      <c r="H48" s="69">
        <v>15</v>
      </c>
      <c r="I48" s="73"/>
      <c r="J48" s="32">
        <f t="shared" si="2"/>
        <v>0</v>
      </c>
    </row>
    <row r="49" spans="1:10" x14ac:dyDescent="0.25">
      <c r="A49" s="1" t="s">
        <v>0</v>
      </c>
      <c r="B49" s="1" t="s">
        <v>41</v>
      </c>
      <c r="C49" s="1" t="s">
        <v>132</v>
      </c>
      <c r="D49" s="1" t="s">
        <v>0</v>
      </c>
      <c r="E49" s="31"/>
      <c r="F49" s="44"/>
      <c r="G49" s="45"/>
      <c r="H49" s="45"/>
      <c r="I49" s="72"/>
      <c r="J49" s="70"/>
    </row>
    <row r="50" spans="1:10" ht="22.5" x14ac:dyDescent="0.25">
      <c r="A50" s="1" t="s">
        <v>0</v>
      </c>
      <c r="B50" s="1" t="s">
        <v>41</v>
      </c>
      <c r="C50" s="1" t="s">
        <v>132</v>
      </c>
      <c r="D50" s="1" t="s">
        <v>0</v>
      </c>
      <c r="E50" s="31" t="s">
        <v>4</v>
      </c>
      <c r="F50" s="10" t="s">
        <v>53</v>
      </c>
      <c r="G50" s="68" t="s">
        <v>17</v>
      </c>
      <c r="H50" s="69">
        <v>5</v>
      </c>
      <c r="I50" s="73"/>
      <c r="J50" s="32">
        <f t="shared" si="2"/>
        <v>0</v>
      </c>
    </row>
    <row r="51" spans="1:10" x14ac:dyDescent="0.25">
      <c r="A51" s="1" t="s">
        <v>0</v>
      </c>
      <c r="B51" s="1" t="s">
        <v>41</v>
      </c>
      <c r="C51" s="1" t="s">
        <v>132</v>
      </c>
      <c r="D51" s="1" t="s">
        <v>0</v>
      </c>
      <c r="E51" s="31"/>
      <c r="F51" s="44"/>
      <c r="G51" s="45"/>
      <c r="H51" s="45"/>
      <c r="I51" s="72"/>
      <c r="J51" s="70"/>
    </row>
    <row r="52" spans="1:10" ht="45.75" x14ac:dyDescent="0.25">
      <c r="A52" s="1" t="s">
        <v>0</v>
      </c>
      <c r="B52" s="1" t="s">
        <v>41</v>
      </c>
      <c r="C52" s="1" t="s">
        <v>132</v>
      </c>
      <c r="D52" s="1" t="s">
        <v>0</v>
      </c>
      <c r="E52" s="31" t="s">
        <v>13</v>
      </c>
      <c r="F52" s="9" t="s">
        <v>12</v>
      </c>
      <c r="G52" s="68" t="s">
        <v>18</v>
      </c>
      <c r="H52" s="69">
        <v>20</v>
      </c>
      <c r="I52" s="73"/>
      <c r="J52" s="32">
        <f>$H52*I52</f>
        <v>0</v>
      </c>
    </row>
    <row r="53" spans="1:10" x14ac:dyDescent="0.25">
      <c r="A53" s="1" t="s">
        <v>0</v>
      </c>
      <c r="B53" s="1" t="s">
        <v>41</v>
      </c>
      <c r="C53" s="1" t="s">
        <v>132</v>
      </c>
      <c r="D53" s="1" t="s">
        <v>0</v>
      </c>
      <c r="E53" s="31"/>
      <c r="F53" s="44"/>
      <c r="G53" s="45"/>
      <c r="H53" s="45"/>
      <c r="I53" s="72"/>
      <c r="J53" s="70"/>
    </row>
    <row r="54" spans="1:10" ht="23.25" x14ac:dyDescent="0.25">
      <c r="A54" s="1" t="s">
        <v>0</v>
      </c>
      <c r="B54" s="1" t="s">
        <v>41</v>
      </c>
      <c r="C54" s="1" t="s">
        <v>132</v>
      </c>
      <c r="D54" s="1" t="s">
        <v>0</v>
      </c>
      <c r="E54" s="31" t="s">
        <v>28</v>
      </c>
      <c r="F54" s="9" t="s">
        <v>54</v>
      </c>
      <c r="G54" s="68" t="s">
        <v>17</v>
      </c>
      <c r="H54" s="69">
        <v>4</v>
      </c>
      <c r="I54" s="73"/>
      <c r="J54" s="32">
        <f t="shared" ref="J54:J56" si="3">$H54*I54</f>
        <v>0</v>
      </c>
    </row>
    <row r="55" spans="1:10" x14ac:dyDescent="0.25">
      <c r="A55" s="1" t="s">
        <v>0</v>
      </c>
      <c r="B55" s="1" t="s">
        <v>41</v>
      </c>
      <c r="C55" s="1" t="s">
        <v>132</v>
      </c>
      <c r="D55" s="1" t="s">
        <v>0</v>
      </c>
      <c r="E55" s="31"/>
      <c r="F55" s="44"/>
      <c r="G55" s="45"/>
      <c r="H55" s="45"/>
      <c r="I55" s="72"/>
      <c r="J55" s="70"/>
    </row>
    <row r="56" spans="1:10" ht="23.25" x14ac:dyDescent="0.25">
      <c r="A56" s="1" t="s">
        <v>0</v>
      </c>
      <c r="B56" s="1" t="s">
        <v>41</v>
      </c>
      <c r="C56" s="1" t="s">
        <v>132</v>
      </c>
      <c r="D56" s="1" t="s">
        <v>0</v>
      </c>
      <c r="E56" s="31" t="s">
        <v>39</v>
      </c>
      <c r="F56" s="9" t="s">
        <v>55</v>
      </c>
      <c r="G56" s="68" t="s">
        <v>17</v>
      </c>
      <c r="H56" s="69">
        <v>4</v>
      </c>
      <c r="I56" s="73"/>
      <c r="J56" s="32">
        <f t="shared" si="3"/>
        <v>0</v>
      </c>
    </row>
    <row r="57" spans="1:10" x14ac:dyDescent="0.25">
      <c r="A57" s="1" t="s">
        <v>0</v>
      </c>
      <c r="B57" s="1" t="s">
        <v>41</v>
      </c>
      <c r="C57" s="1" t="s">
        <v>132</v>
      </c>
      <c r="D57" s="1" t="s">
        <v>0</v>
      </c>
      <c r="E57" s="31"/>
      <c r="F57" s="44"/>
      <c r="G57" s="45"/>
      <c r="H57" s="45"/>
      <c r="I57" s="72"/>
      <c r="J57" s="70"/>
    </row>
    <row r="58" spans="1:10" s="77" customFormat="1" ht="22.5" x14ac:dyDescent="0.25">
      <c r="A58" s="1" t="s">
        <v>0</v>
      </c>
      <c r="B58" s="1" t="s">
        <v>41</v>
      </c>
      <c r="C58" s="1" t="s">
        <v>132</v>
      </c>
      <c r="D58" s="1" t="s">
        <v>0</v>
      </c>
      <c r="E58" s="31" t="s">
        <v>56</v>
      </c>
      <c r="F58" s="11" t="s">
        <v>58</v>
      </c>
      <c r="G58" s="45"/>
      <c r="H58" s="79"/>
      <c r="I58" s="17"/>
      <c r="J58" s="70"/>
    </row>
    <row r="59" spans="1:10" s="77" customFormat="1" x14ac:dyDescent="0.25">
      <c r="A59" s="1" t="s">
        <v>0</v>
      </c>
      <c r="B59" s="1" t="s">
        <v>41</v>
      </c>
      <c r="C59" s="1" t="s">
        <v>132</v>
      </c>
      <c r="D59" s="1" t="s">
        <v>0</v>
      </c>
      <c r="E59" s="31"/>
      <c r="F59" s="17" t="s">
        <v>50</v>
      </c>
      <c r="G59" s="68" t="s">
        <v>17</v>
      </c>
      <c r="H59" s="69">
        <v>2</v>
      </c>
      <c r="I59" s="73"/>
      <c r="J59" s="32">
        <f t="shared" ref="J59:J61" si="4">$H59*I59</f>
        <v>0</v>
      </c>
    </row>
    <row r="60" spans="1:10" s="77" customFormat="1" x14ac:dyDescent="0.25">
      <c r="A60" s="1" t="s">
        <v>0</v>
      </c>
      <c r="B60" s="1" t="s">
        <v>41</v>
      </c>
      <c r="C60" s="1" t="s">
        <v>132</v>
      </c>
      <c r="D60" s="1" t="s">
        <v>0</v>
      </c>
      <c r="E60" s="31"/>
      <c r="F60" s="17" t="s">
        <v>10</v>
      </c>
      <c r="G60" s="68" t="s">
        <v>17</v>
      </c>
      <c r="H60" s="69">
        <v>2</v>
      </c>
      <c r="I60" s="73"/>
      <c r="J60" s="32">
        <f t="shared" si="4"/>
        <v>0</v>
      </c>
    </row>
    <row r="61" spans="1:10" s="77" customFormat="1" x14ac:dyDescent="0.25">
      <c r="A61" s="1" t="s">
        <v>0</v>
      </c>
      <c r="B61" s="1" t="s">
        <v>41</v>
      </c>
      <c r="C61" s="1" t="s">
        <v>132</v>
      </c>
      <c r="D61" s="1" t="s">
        <v>0</v>
      </c>
      <c r="E61" s="31"/>
      <c r="F61" s="17" t="s">
        <v>11</v>
      </c>
      <c r="G61" s="68" t="s">
        <v>17</v>
      </c>
      <c r="H61" s="69">
        <v>1</v>
      </c>
      <c r="I61" s="73"/>
      <c r="J61" s="32">
        <f t="shared" si="4"/>
        <v>0</v>
      </c>
    </row>
    <row r="62" spans="1:10" s="77" customFormat="1" x14ac:dyDescent="0.25">
      <c r="A62" s="1" t="s">
        <v>0</v>
      </c>
      <c r="B62" s="1" t="s">
        <v>41</v>
      </c>
      <c r="C62" s="1" t="s">
        <v>132</v>
      </c>
      <c r="D62" s="1" t="s">
        <v>0</v>
      </c>
      <c r="E62" s="31"/>
      <c r="F62" s="44"/>
      <c r="G62" s="45"/>
      <c r="H62" s="79"/>
      <c r="I62" s="17"/>
      <c r="J62" s="70"/>
    </row>
    <row r="63" spans="1:10" s="77" customFormat="1" ht="33.75" x14ac:dyDescent="0.25">
      <c r="A63" s="1" t="s">
        <v>0</v>
      </c>
      <c r="B63" s="1" t="s">
        <v>41</v>
      </c>
      <c r="C63" s="1" t="s">
        <v>132</v>
      </c>
      <c r="D63" s="1" t="s">
        <v>0</v>
      </c>
      <c r="E63" s="31" t="s">
        <v>76</v>
      </c>
      <c r="F63" s="11" t="s">
        <v>77</v>
      </c>
      <c r="G63" s="45"/>
      <c r="H63" s="79"/>
      <c r="I63" s="17"/>
      <c r="J63" s="70"/>
    </row>
    <row r="64" spans="1:10" s="77" customFormat="1" x14ac:dyDescent="0.25">
      <c r="A64" s="1" t="s">
        <v>0</v>
      </c>
      <c r="B64" s="1" t="s">
        <v>41</v>
      </c>
      <c r="C64" s="1" t="s">
        <v>132</v>
      </c>
      <c r="D64" s="1" t="s">
        <v>0</v>
      </c>
      <c r="E64" s="31"/>
      <c r="F64" s="17" t="s">
        <v>50</v>
      </c>
      <c r="G64" s="68" t="s">
        <v>19</v>
      </c>
      <c r="H64" s="69">
        <v>4</v>
      </c>
      <c r="I64" s="73"/>
      <c r="J64" s="32">
        <f t="shared" ref="J64:J66" si="5">$H64*I64</f>
        <v>0</v>
      </c>
    </row>
    <row r="65" spans="1:10" s="77" customFormat="1" x14ac:dyDescent="0.25">
      <c r="A65" s="1" t="s">
        <v>0</v>
      </c>
      <c r="B65" s="1" t="s">
        <v>41</v>
      </c>
      <c r="C65" s="1" t="s">
        <v>132</v>
      </c>
      <c r="D65" s="1" t="s">
        <v>0</v>
      </c>
      <c r="E65" s="31"/>
      <c r="F65" s="17" t="s">
        <v>8</v>
      </c>
      <c r="G65" s="68" t="s">
        <v>19</v>
      </c>
      <c r="H65" s="69">
        <v>10</v>
      </c>
      <c r="I65" s="73"/>
      <c r="J65" s="32">
        <f t="shared" si="5"/>
        <v>0</v>
      </c>
    </row>
    <row r="66" spans="1:10" s="77" customFormat="1" x14ac:dyDescent="0.25">
      <c r="A66" s="1" t="s">
        <v>0</v>
      </c>
      <c r="B66" s="1" t="s">
        <v>41</v>
      </c>
      <c r="C66" s="1" t="s">
        <v>132</v>
      </c>
      <c r="D66" s="1" t="s">
        <v>0</v>
      </c>
      <c r="E66" s="31"/>
      <c r="F66" s="17" t="s">
        <v>9</v>
      </c>
      <c r="G66" s="68" t="s">
        <v>19</v>
      </c>
      <c r="H66" s="69">
        <v>6</v>
      </c>
      <c r="I66" s="73"/>
      <c r="J66" s="32">
        <f t="shared" si="5"/>
        <v>0</v>
      </c>
    </row>
    <row r="67" spans="1:10" s="77" customFormat="1" x14ac:dyDescent="0.25">
      <c r="A67" s="1" t="s">
        <v>0</v>
      </c>
      <c r="B67" s="1" t="s">
        <v>41</v>
      </c>
      <c r="C67" s="1" t="s">
        <v>132</v>
      </c>
      <c r="D67" s="1" t="s">
        <v>0</v>
      </c>
      <c r="E67" s="31"/>
      <c r="F67" s="44"/>
      <c r="G67" s="45"/>
      <c r="H67" s="79"/>
      <c r="I67" s="17"/>
      <c r="J67" s="70"/>
    </row>
    <row r="68" spans="1:10" s="77" customFormat="1" ht="56.25" x14ac:dyDescent="0.25">
      <c r="A68" s="1" t="s">
        <v>0</v>
      </c>
      <c r="B68" s="1" t="s">
        <v>41</v>
      </c>
      <c r="C68" s="1" t="s">
        <v>132</v>
      </c>
      <c r="D68" s="1" t="s">
        <v>0</v>
      </c>
      <c r="E68" s="31" t="s">
        <v>78</v>
      </c>
      <c r="F68" s="11" t="s">
        <v>79</v>
      </c>
      <c r="G68" s="68" t="s">
        <v>17</v>
      </c>
      <c r="H68" s="69">
        <v>2</v>
      </c>
      <c r="I68" s="73"/>
      <c r="J68" s="32">
        <f t="shared" ref="J68" si="6">$H68*I68</f>
        <v>0</v>
      </c>
    </row>
    <row r="69" spans="1:10" s="77" customFormat="1" x14ac:dyDescent="0.25">
      <c r="A69" s="1" t="s">
        <v>0</v>
      </c>
      <c r="B69" s="1" t="s">
        <v>41</v>
      </c>
      <c r="C69" s="1" t="s">
        <v>132</v>
      </c>
      <c r="D69" s="1" t="s">
        <v>0</v>
      </c>
      <c r="E69" s="31"/>
      <c r="F69" s="44"/>
      <c r="G69" s="45"/>
      <c r="H69" s="79"/>
      <c r="I69" s="17"/>
      <c r="J69" s="70"/>
    </row>
    <row r="70" spans="1:10" s="77" customFormat="1" ht="33.75" x14ac:dyDescent="0.25">
      <c r="A70" s="1" t="s">
        <v>0</v>
      </c>
      <c r="B70" s="1" t="s">
        <v>41</v>
      </c>
      <c r="C70" s="1" t="s">
        <v>132</v>
      </c>
      <c r="D70" s="1" t="s">
        <v>0</v>
      </c>
      <c r="E70" s="31" t="s">
        <v>80</v>
      </c>
      <c r="F70" s="11" t="s">
        <v>81</v>
      </c>
      <c r="G70" s="68" t="s">
        <v>82</v>
      </c>
      <c r="H70" s="69">
        <v>30</v>
      </c>
      <c r="I70" s="73"/>
      <c r="J70" s="32">
        <f t="shared" ref="J70" si="7">$H70*I70</f>
        <v>0</v>
      </c>
    </row>
    <row r="71" spans="1:10" s="77" customFormat="1" x14ac:dyDescent="0.25">
      <c r="A71" s="1" t="s">
        <v>0</v>
      </c>
      <c r="B71" s="1" t="s">
        <v>41</v>
      </c>
      <c r="C71" s="1" t="s">
        <v>132</v>
      </c>
      <c r="D71" s="1" t="s">
        <v>0</v>
      </c>
      <c r="E71" s="31"/>
      <c r="F71" s="44"/>
      <c r="G71" s="45"/>
      <c r="H71" s="79"/>
      <c r="I71" s="17"/>
      <c r="J71" s="70"/>
    </row>
    <row r="72" spans="1:10" s="77" customFormat="1" ht="22.5" x14ac:dyDescent="0.25">
      <c r="A72" s="1" t="s">
        <v>0</v>
      </c>
      <c r="B72" s="1" t="s">
        <v>41</v>
      </c>
      <c r="C72" s="1" t="s">
        <v>132</v>
      </c>
      <c r="D72" s="1" t="s">
        <v>0</v>
      </c>
      <c r="E72" s="31" t="s">
        <v>83</v>
      </c>
      <c r="F72" s="11" t="s">
        <v>84</v>
      </c>
      <c r="G72" s="68" t="s">
        <v>82</v>
      </c>
      <c r="H72" s="69">
        <v>30</v>
      </c>
      <c r="I72" s="73"/>
      <c r="J72" s="32">
        <f t="shared" ref="J72" si="8">$H72*I72</f>
        <v>0</v>
      </c>
    </row>
    <row r="73" spans="1:10" s="77" customFormat="1" x14ac:dyDescent="0.25">
      <c r="A73" s="1" t="s">
        <v>0</v>
      </c>
      <c r="B73" s="1" t="s">
        <v>41</v>
      </c>
      <c r="C73" s="1" t="s">
        <v>132</v>
      </c>
      <c r="D73" s="1" t="s">
        <v>0</v>
      </c>
      <c r="E73" s="31"/>
      <c r="F73" s="44"/>
      <c r="G73" s="45"/>
      <c r="H73" s="79"/>
      <c r="I73" s="17"/>
      <c r="J73" s="70"/>
    </row>
    <row r="74" spans="1:10" ht="23.25" x14ac:dyDescent="0.25">
      <c r="A74" s="1" t="s">
        <v>0</v>
      </c>
      <c r="B74" s="1" t="s">
        <v>41</v>
      </c>
      <c r="C74" s="1" t="s">
        <v>132</v>
      </c>
      <c r="D74" s="1" t="s">
        <v>0</v>
      </c>
      <c r="E74" s="31" t="s">
        <v>85</v>
      </c>
      <c r="F74" s="9" t="s">
        <v>86</v>
      </c>
      <c r="G74" s="12" t="s">
        <v>17</v>
      </c>
      <c r="H74" s="83">
        <v>1</v>
      </c>
      <c r="I74" s="13"/>
      <c r="J74" s="32">
        <f>$H74*I74</f>
        <v>0</v>
      </c>
    </row>
    <row r="75" spans="1:10" x14ac:dyDescent="0.25">
      <c r="A75" s="1" t="s">
        <v>0</v>
      </c>
      <c r="B75" s="1" t="s">
        <v>41</v>
      </c>
      <c r="C75" s="1" t="s">
        <v>132</v>
      </c>
      <c r="D75" s="1" t="s">
        <v>0</v>
      </c>
      <c r="E75" s="34"/>
      <c r="F75" s="9"/>
      <c r="G75" s="16"/>
      <c r="H75" s="38"/>
      <c r="I75" s="9"/>
      <c r="J75" s="35"/>
    </row>
    <row r="76" spans="1:10" x14ac:dyDescent="0.25">
      <c r="A76" s="1" t="s">
        <v>5</v>
      </c>
      <c r="B76" s="1" t="s">
        <v>5</v>
      </c>
      <c r="C76" s="1" t="s">
        <v>5</v>
      </c>
      <c r="D76" s="1" t="s">
        <v>5</v>
      </c>
      <c r="E76" s="30"/>
      <c r="F76" s="4" t="s">
        <v>87</v>
      </c>
      <c r="G76" s="14"/>
      <c r="H76" s="37"/>
      <c r="I76" s="15"/>
      <c r="J76" s="33">
        <f>SUM(J32:J74)</f>
        <v>0</v>
      </c>
    </row>
    <row r="77" spans="1:10" s="77" customFormat="1" x14ac:dyDescent="0.25">
      <c r="A77" s="1" t="s">
        <v>0</v>
      </c>
      <c r="B77" s="1" t="s">
        <v>41</v>
      </c>
      <c r="C77" s="1" t="s">
        <v>132</v>
      </c>
      <c r="D77" s="1" t="s">
        <v>0</v>
      </c>
      <c r="E77" s="30"/>
      <c r="F77" s="4"/>
      <c r="G77" s="14"/>
      <c r="H77" s="14"/>
      <c r="I77" s="85"/>
      <c r="J77" s="33"/>
    </row>
    <row r="78" spans="1:10" s="77" customFormat="1" x14ac:dyDescent="0.25">
      <c r="A78" s="1" t="s">
        <v>0</v>
      </c>
      <c r="B78" s="1" t="s">
        <v>41</v>
      </c>
      <c r="C78" s="1" t="s">
        <v>132</v>
      </c>
      <c r="D78" s="1" t="s">
        <v>0</v>
      </c>
      <c r="E78" s="82" t="s">
        <v>89</v>
      </c>
      <c r="F78" s="5" t="s">
        <v>90</v>
      </c>
      <c r="G78" s="14"/>
      <c r="H78" s="14"/>
      <c r="I78" s="85"/>
      <c r="J78" s="33"/>
    </row>
    <row r="79" spans="1:10" s="77" customFormat="1" x14ac:dyDescent="0.25">
      <c r="A79" s="1" t="s">
        <v>0</v>
      </c>
      <c r="B79" s="1" t="s">
        <v>41</v>
      </c>
      <c r="C79" s="1" t="s">
        <v>132</v>
      </c>
      <c r="D79" s="1" t="s">
        <v>0</v>
      </c>
      <c r="E79" s="30"/>
      <c r="F79" s="4"/>
      <c r="G79" s="14"/>
      <c r="H79" s="14"/>
      <c r="I79" s="85"/>
      <c r="J79" s="33"/>
    </row>
    <row r="80" spans="1:10" s="77" customFormat="1" ht="202.5" x14ac:dyDescent="0.25">
      <c r="A80" s="1" t="s">
        <v>0</v>
      </c>
      <c r="B80" s="1" t="s">
        <v>41</v>
      </c>
      <c r="C80" s="1" t="s">
        <v>132</v>
      </c>
      <c r="D80" s="1" t="s">
        <v>133</v>
      </c>
      <c r="E80" s="31" t="s">
        <v>2</v>
      </c>
      <c r="F80" s="11" t="s">
        <v>91</v>
      </c>
      <c r="G80" s="14"/>
      <c r="H80" s="14"/>
      <c r="I80" s="85"/>
      <c r="J80" s="33"/>
    </row>
    <row r="81" spans="1:10" s="77" customFormat="1" ht="168.75" x14ac:dyDescent="0.25">
      <c r="A81" s="1" t="s">
        <v>0</v>
      </c>
      <c r="B81" s="1" t="s">
        <v>41</v>
      </c>
      <c r="C81" s="1" t="s">
        <v>132</v>
      </c>
      <c r="D81" s="1" t="s">
        <v>133</v>
      </c>
      <c r="E81" s="30"/>
      <c r="F81" s="11" t="s">
        <v>92</v>
      </c>
      <c r="G81" s="14"/>
      <c r="H81" s="14"/>
      <c r="I81" s="85"/>
      <c r="J81" s="33"/>
    </row>
    <row r="82" spans="1:10" s="77" customFormat="1" ht="90" x14ac:dyDescent="0.25">
      <c r="A82" s="1" t="s">
        <v>0</v>
      </c>
      <c r="B82" s="1" t="s">
        <v>41</v>
      </c>
      <c r="C82" s="1" t="s">
        <v>132</v>
      </c>
      <c r="D82" s="1" t="s">
        <v>133</v>
      </c>
      <c r="E82" s="30"/>
      <c r="F82" s="11" t="s">
        <v>93</v>
      </c>
      <c r="G82" s="14"/>
      <c r="H82" s="14"/>
      <c r="I82" s="85"/>
      <c r="J82" s="33"/>
    </row>
    <row r="83" spans="1:10" s="77" customFormat="1" ht="123.75" x14ac:dyDescent="0.25">
      <c r="A83" s="1" t="s">
        <v>0</v>
      </c>
      <c r="B83" s="1" t="s">
        <v>41</v>
      </c>
      <c r="C83" s="1" t="s">
        <v>132</v>
      </c>
      <c r="D83" s="1" t="s">
        <v>133</v>
      </c>
      <c r="E83" s="30"/>
      <c r="F83" s="11" t="s">
        <v>94</v>
      </c>
      <c r="G83" s="14"/>
      <c r="H83" s="14"/>
      <c r="I83" s="85"/>
      <c r="J83" s="33"/>
    </row>
    <row r="84" spans="1:10" s="77" customFormat="1" ht="22.5" x14ac:dyDescent="0.25">
      <c r="A84" s="1" t="s">
        <v>0</v>
      </c>
      <c r="B84" s="1" t="s">
        <v>41</v>
      </c>
      <c r="C84" s="1" t="s">
        <v>132</v>
      </c>
      <c r="D84" s="1" t="s">
        <v>133</v>
      </c>
      <c r="E84" s="30"/>
      <c r="F84" s="11" t="s">
        <v>95</v>
      </c>
      <c r="G84" s="14"/>
      <c r="H84" s="14"/>
      <c r="I84" s="85"/>
      <c r="J84" s="33"/>
    </row>
    <row r="85" spans="1:10" s="77" customFormat="1" x14ac:dyDescent="0.25">
      <c r="A85" s="1" t="s">
        <v>0</v>
      </c>
      <c r="B85" s="1" t="s">
        <v>41</v>
      </c>
      <c r="C85" s="1" t="s">
        <v>132</v>
      </c>
      <c r="D85" s="1" t="s">
        <v>133</v>
      </c>
      <c r="E85" s="87" t="s">
        <v>97</v>
      </c>
      <c r="F85" s="11" t="s">
        <v>96</v>
      </c>
      <c r="G85" s="12" t="s">
        <v>19</v>
      </c>
      <c r="H85" s="83">
        <v>1</v>
      </c>
      <c r="I85" s="13"/>
      <c r="J85" s="32">
        <f>$H85*I85</f>
        <v>0</v>
      </c>
    </row>
    <row r="86" spans="1:10" s="77" customFormat="1" ht="45" x14ac:dyDescent="0.25">
      <c r="A86" s="1" t="s">
        <v>0</v>
      </c>
      <c r="B86" s="1" t="s">
        <v>41</v>
      </c>
      <c r="C86" s="1" t="s">
        <v>132</v>
      </c>
      <c r="D86" s="1" t="s">
        <v>0</v>
      </c>
      <c r="E86" s="87" t="s">
        <v>98</v>
      </c>
      <c r="F86" s="11" t="s">
        <v>99</v>
      </c>
      <c r="G86" s="12" t="s">
        <v>19</v>
      </c>
      <c r="H86" s="83">
        <v>1</v>
      </c>
      <c r="I86" s="13"/>
      <c r="J86" s="32">
        <f>$H86*I86</f>
        <v>0</v>
      </c>
    </row>
    <row r="87" spans="1:10" s="77" customFormat="1" x14ac:dyDescent="0.25">
      <c r="A87" s="1" t="s">
        <v>0</v>
      </c>
      <c r="B87" s="1" t="s">
        <v>41</v>
      </c>
      <c r="C87" s="1" t="s">
        <v>132</v>
      </c>
      <c r="D87" s="1" t="s">
        <v>133</v>
      </c>
      <c r="E87" s="30" t="s">
        <v>100</v>
      </c>
      <c r="F87" s="11" t="s">
        <v>101</v>
      </c>
      <c r="G87" s="12" t="s">
        <v>19</v>
      </c>
      <c r="H87" s="83">
        <v>1</v>
      </c>
      <c r="I87" s="13"/>
      <c r="J87" s="32">
        <f>$H87*I87</f>
        <v>0</v>
      </c>
    </row>
    <row r="88" spans="1:10" s="77" customFormat="1" x14ac:dyDescent="0.25">
      <c r="A88" s="1" t="s">
        <v>0</v>
      </c>
      <c r="B88" s="1" t="s">
        <v>41</v>
      </c>
      <c r="C88" s="1" t="s">
        <v>132</v>
      </c>
      <c r="D88" s="1" t="s">
        <v>0</v>
      </c>
      <c r="E88" s="30"/>
      <c r="F88" s="11"/>
      <c r="G88" s="14"/>
      <c r="H88" s="14"/>
      <c r="I88" s="85"/>
      <c r="J88" s="33"/>
    </row>
    <row r="89" spans="1:10" s="77" customFormat="1" ht="22.5" x14ac:dyDescent="0.25">
      <c r="A89" s="1" t="s">
        <v>0</v>
      </c>
      <c r="B89" s="1" t="s">
        <v>41</v>
      </c>
      <c r="C89" s="1" t="s">
        <v>132</v>
      </c>
      <c r="D89" s="1" t="s">
        <v>0</v>
      </c>
      <c r="E89" s="86" t="s">
        <v>3</v>
      </c>
      <c r="F89" s="11" t="s">
        <v>104</v>
      </c>
      <c r="G89" s="14"/>
      <c r="H89" s="14"/>
      <c r="I89" s="85"/>
      <c r="J89" s="33"/>
    </row>
    <row r="90" spans="1:10" s="77" customFormat="1" x14ac:dyDescent="0.25">
      <c r="A90" s="1" t="s">
        <v>0</v>
      </c>
      <c r="B90" s="1" t="s">
        <v>41</v>
      </c>
      <c r="C90" s="1" t="s">
        <v>132</v>
      </c>
      <c r="D90" s="1" t="s">
        <v>0</v>
      </c>
      <c r="E90" s="86"/>
      <c r="F90" s="11" t="s">
        <v>103</v>
      </c>
      <c r="G90" s="12" t="s">
        <v>19</v>
      </c>
      <c r="H90" s="83">
        <v>4</v>
      </c>
      <c r="I90" s="13"/>
      <c r="J90" s="32">
        <f>$H90*I90</f>
        <v>0</v>
      </c>
    </row>
    <row r="91" spans="1:10" s="77" customFormat="1" x14ac:dyDescent="0.25">
      <c r="A91" s="1" t="s">
        <v>0</v>
      </c>
      <c r="B91" s="1" t="s">
        <v>41</v>
      </c>
      <c r="C91" s="1" t="s">
        <v>132</v>
      </c>
      <c r="D91" s="1" t="s">
        <v>0</v>
      </c>
      <c r="E91" s="86"/>
      <c r="F91" s="11"/>
      <c r="G91" s="14"/>
      <c r="H91" s="14"/>
      <c r="I91" s="85"/>
      <c r="J91" s="33"/>
    </row>
    <row r="92" spans="1:10" s="77" customFormat="1" ht="22.5" x14ac:dyDescent="0.25">
      <c r="A92" s="1" t="s">
        <v>0</v>
      </c>
      <c r="B92" s="1" t="s">
        <v>41</v>
      </c>
      <c r="C92" s="1" t="s">
        <v>132</v>
      </c>
      <c r="D92" s="1" t="s">
        <v>0</v>
      </c>
      <c r="E92" s="86" t="s">
        <v>4</v>
      </c>
      <c r="F92" s="11" t="s">
        <v>102</v>
      </c>
      <c r="G92" s="14"/>
      <c r="H92" s="14"/>
      <c r="I92" s="85"/>
      <c r="J92" s="33"/>
    </row>
    <row r="93" spans="1:10" s="77" customFormat="1" x14ac:dyDescent="0.25">
      <c r="A93" s="1" t="s">
        <v>0</v>
      </c>
      <c r="B93" s="1" t="s">
        <v>41</v>
      </c>
      <c r="C93" s="1" t="s">
        <v>132</v>
      </c>
      <c r="D93" s="1" t="s">
        <v>0</v>
      </c>
      <c r="E93" s="86"/>
      <c r="F93" s="11" t="s">
        <v>103</v>
      </c>
      <c r="G93" s="12" t="s">
        <v>19</v>
      </c>
      <c r="H93" s="83">
        <v>1</v>
      </c>
      <c r="I93" s="13"/>
      <c r="J93" s="32">
        <f>$H93*I93</f>
        <v>0</v>
      </c>
    </row>
    <row r="94" spans="1:10" s="77" customFormat="1" x14ac:dyDescent="0.25">
      <c r="A94" s="1" t="s">
        <v>0</v>
      </c>
      <c r="B94" s="1" t="s">
        <v>41</v>
      </c>
      <c r="C94" s="1" t="s">
        <v>132</v>
      </c>
      <c r="D94" s="1" t="s">
        <v>0</v>
      </c>
      <c r="E94" s="86"/>
      <c r="F94" s="11"/>
      <c r="G94" s="14"/>
      <c r="H94" s="14"/>
      <c r="I94" s="85"/>
      <c r="J94" s="33"/>
    </row>
    <row r="95" spans="1:10" s="77" customFormat="1" ht="22.5" x14ac:dyDescent="0.25">
      <c r="A95" s="1" t="s">
        <v>0</v>
      </c>
      <c r="B95" s="1" t="s">
        <v>41</v>
      </c>
      <c r="C95" s="1" t="s">
        <v>132</v>
      </c>
      <c r="D95" s="1" t="s">
        <v>0</v>
      </c>
      <c r="E95" s="86" t="s">
        <v>13</v>
      </c>
      <c r="F95" s="11" t="s">
        <v>105</v>
      </c>
      <c r="G95" s="14"/>
      <c r="H95" s="14"/>
      <c r="I95" s="85"/>
      <c r="J95" s="33"/>
    </row>
    <row r="96" spans="1:10" s="77" customFormat="1" x14ac:dyDescent="0.25">
      <c r="A96" s="1" t="s">
        <v>0</v>
      </c>
      <c r="B96" s="1" t="s">
        <v>41</v>
      </c>
      <c r="C96" s="1" t="s">
        <v>132</v>
      </c>
      <c r="D96" s="1" t="s">
        <v>0</v>
      </c>
      <c r="E96" s="86"/>
      <c r="F96" s="11" t="s">
        <v>103</v>
      </c>
      <c r="G96" s="12" t="s">
        <v>19</v>
      </c>
      <c r="H96" s="83">
        <v>1</v>
      </c>
      <c r="I96" s="13"/>
      <c r="J96" s="32">
        <f>$H96*I96</f>
        <v>0</v>
      </c>
    </row>
    <row r="97" spans="1:10" s="77" customFormat="1" x14ac:dyDescent="0.25">
      <c r="A97" s="1" t="s">
        <v>0</v>
      </c>
      <c r="B97" s="1" t="s">
        <v>41</v>
      </c>
      <c r="C97" s="1" t="s">
        <v>132</v>
      </c>
      <c r="D97" s="1" t="s">
        <v>0</v>
      </c>
      <c r="E97" s="86"/>
      <c r="F97" s="11"/>
      <c r="G97" s="14"/>
      <c r="H97" s="14"/>
      <c r="I97" s="85"/>
      <c r="J97" s="33"/>
    </row>
    <row r="98" spans="1:10" s="77" customFormat="1" x14ac:dyDescent="0.25">
      <c r="A98" s="1" t="s">
        <v>0</v>
      </c>
      <c r="B98" s="1" t="s">
        <v>41</v>
      </c>
      <c r="C98" s="1" t="s">
        <v>132</v>
      </c>
      <c r="D98" s="1" t="s">
        <v>0</v>
      </c>
      <c r="E98" s="86" t="s">
        <v>28</v>
      </c>
      <c r="F98" s="11" t="s">
        <v>106</v>
      </c>
      <c r="G98" s="14"/>
      <c r="H98" s="14"/>
      <c r="I98" s="85"/>
      <c r="J98" s="33"/>
    </row>
    <row r="99" spans="1:10" s="77" customFormat="1" x14ac:dyDescent="0.25">
      <c r="A99" s="1" t="s">
        <v>0</v>
      </c>
      <c r="B99" s="1" t="s">
        <v>41</v>
      </c>
      <c r="C99" s="1" t="s">
        <v>132</v>
      </c>
      <c r="D99" s="1" t="s">
        <v>0</v>
      </c>
      <c r="E99" s="86"/>
      <c r="F99" s="88" t="s">
        <v>107</v>
      </c>
      <c r="G99" s="12" t="s">
        <v>19</v>
      </c>
      <c r="H99" s="83">
        <v>2</v>
      </c>
      <c r="I99" s="13"/>
      <c r="J99" s="32">
        <f>$H99*I99</f>
        <v>0</v>
      </c>
    </row>
    <row r="100" spans="1:10" s="77" customFormat="1" x14ac:dyDescent="0.25">
      <c r="A100" s="1" t="s">
        <v>0</v>
      </c>
      <c r="B100" s="1" t="s">
        <v>41</v>
      </c>
      <c r="C100" s="1" t="s">
        <v>132</v>
      </c>
      <c r="D100" s="1" t="s">
        <v>0</v>
      </c>
      <c r="E100" s="86"/>
      <c r="F100" s="11"/>
      <c r="G100" s="14"/>
      <c r="H100" s="14"/>
      <c r="I100" s="85"/>
      <c r="J100" s="33"/>
    </row>
    <row r="101" spans="1:10" s="77" customFormat="1" ht="45" x14ac:dyDescent="0.25">
      <c r="A101" s="1" t="s">
        <v>0</v>
      </c>
      <c r="B101" s="1" t="s">
        <v>41</v>
      </c>
      <c r="C101" s="1" t="s">
        <v>132</v>
      </c>
      <c r="D101" s="1" t="s">
        <v>0</v>
      </c>
      <c r="E101" s="86" t="s">
        <v>39</v>
      </c>
      <c r="F101" s="11" t="s">
        <v>108</v>
      </c>
      <c r="G101" s="14"/>
      <c r="H101" s="14"/>
      <c r="I101" s="85"/>
      <c r="J101" s="33"/>
    </row>
    <row r="102" spans="1:10" s="77" customFormat="1" x14ac:dyDescent="0.25">
      <c r="A102" s="1" t="s">
        <v>0</v>
      </c>
      <c r="B102" s="1" t="s">
        <v>41</v>
      </c>
      <c r="C102" s="1" t="s">
        <v>132</v>
      </c>
      <c r="D102" s="1" t="s">
        <v>0</v>
      </c>
      <c r="E102" s="86"/>
      <c r="F102" s="11" t="s">
        <v>103</v>
      </c>
      <c r="G102" s="12" t="s">
        <v>18</v>
      </c>
      <c r="H102" s="83">
        <v>20</v>
      </c>
      <c r="I102" s="13"/>
      <c r="J102" s="32">
        <f>$H102*I102</f>
        <v>0</v>
      </c>
    </row>
    <row r="103" spans="1:10" s="77" customFormat="1" x14ac:dyDescent="0.25">
      <c r="A103" s="1" t="s">
        <v>0</v>
      </c>
      <c r="B103" s="1" t="s">
        <v>41</v>
      </c>
      <c r="C103" s="1" t="s">
        <v>132</v>
      </c>
      <c r="D103" s="1" t="s">
        <v>0</v>
      </c>
      <c r="E103" s="86"/>
      <c r="F103" s="11"/>
      <c r="G103" s="14"/>
      <c r="H103" s="14"/>
      <c r="I103" s="85"/>
      <c r="J103" s="33"/>
    </row>
    <row r="104" spans="1:10" s="77" customFormat="1" ht="45" x14ac:dyDescent="0.25">
      <c r="A104" s="1" t="s">
        <v>0</v>
      </c>
      <c r="B104" s="1" t="s">
        <v>41</v>
      </c>
      <c r="C104" s="1" t="s">
        <v>132</v>
      </c>
      <c r="D104" s="1" t="s">
        <v>0</v>
      </c>
      <c r="E104" s="86" t="s">
        <v>56</v>
      </c>
      <c r="F104" s="11" t="s">
        <v>109</v>
      </c>
      <c r="G104" s="14"/>
      <c r="H104" s="14"/>
      <c r="I104" s="85"/>
      <c r="J104" s="33"/>
    </row>
    <row r="105" spans="1:10" s="77" customFormat="1" ht="33.75" x14ac:dyDescent="0.25">
      <c r="A105" s="1" t="s">
        <v>0</v>
      </c>
      <c r="B105" s="1" t="s">
        <v>41</v>
      </c>
      <c r="C105" s="1" t="s">
        <v>132</v>
      </c>
      <c r="D105" s="1" t="s">
        <v>0</v>
      </c>
      <c r="E105" s="86"/>
      <c r="F105" s="11" t="s">
        <v>110</v>
      </c>
      <c r="G105" s="14"/>
      <c r="H105" s="14"/>
      <c r="I105" s="85"/>
      <c r="J105" s="33"/>
    </row>
    <row r="106" spans="1:10" s="77" customFormat="1" x14ac:dyDescent="0.25">
      <c r="A106" s="1" t="s">
        <v>0</v>
      </c>
      <c r="B106" s="1" t="s">
        <v>41</v>
      </c>
      <c r="C106" s="1" t="s">
        <v>132</v>
      </c>
      <c r="D106" s="1" t="s">
        <v>0</v>
      </c>
      <c r="E106" s="86"/>
      <c r="F106" s="11" t="s">
        <v>111</v>
      </c>
      <c r="G106" s="14"/>
      <c r="H106" s="14"/>
      <c r="I106" s="85"/>
      <c r="J106" s="33"/>
    </row>
    <row r="107" spans="1:10" s="77" customFormat="1" x14ac:dyDescent="0.25">
      <c r="A107" s="1" t="s">
        <v>0</v>
      </c>
      <c r="B107" s="1" t="s">
        <v>41</v>
      </c>
      <c r="C107" s="1" t="s">
        <v>132</v>
      </c>
      <c r="D107" s="1" t="s">
        <v>0</v>
      </c>
      <c r="E107" s="86"/>
      <c r="F107" s="11" t="s">
        <v>112</v>
      </c>
      <c r="G107" s="14"/>
      <c r="H107" s="14"/>
      <c r="I107" s="85"/>
      <c r="J107" s="33"/>
    </row>
    <row r="108" spans="1:10" s="77" customFormat="1" x14ac:dyDescent="0.25">
      <c r="A108" s="1" t="s">
        <v>0</v>
      </c>
      <c r="B108" s="1" t="s">
        <v>41</v>
      </c>
      <c r="C108" s="1" t="s">
        <v>132</v>
      </c>
      <c r="D108" s="1" t="s">
        <v>0</v>
      </c>
      <c r="E108" s="86"/>
      <c r="F108" s="11" t="s">
        <v>113</v>
      </c>
      <c r="G108" s="14"/>
      <c r="H108" s="14"/>
      <c r="I108" s="85"/>
      <c r="J108" s="33"/>
    </row>
    <row r="109" spans="1:10" s="77" customFormat="1" x14ac:dyDescent="0.25">
      <c r="A109" s="1" t="s">
        <v>0</v>
      </c>
      <c r="B109" s="1" t="s">
        <v>41</v>
      </c>
      <c r="C109" s="1" t="s">
        <v>132</v>
      </c>
      <c r="D109" s="1" t="s">
        <v>0</v>
      </c>
      <c r="E109" s="86"/>
      <c r="F109" s="11" t="s">
        <v>114</v>
      </c>
      <c r="G109" s="14"/>
      <c r="H109" s="14"/>
      <c r="I109" s="85"/>
      <c r="J109" s="33"/>
    </row>
    <row r="110" spans="1:10" s="77" customFormat="1" x14ac:dyDescent="0.25">
      <c r="A110" s="1" t="s">
        <v>0</v>
      </c>
      <c r="B110" s="1" t="s">
        <v>41</v>
      </c>
      <c r="C110" s="1" t="s">
        <v>132</v>
      </c>
      <c r="D110" s="1" t="s">
        <v>0</v>
      </c>
      <c r="E110" s="86"/>
      <c r="F110" s="11" t="s">
        <v>115</v>
      </c>
      <c r="G110" s="14"/>
      <c r="H110" s="14"/>
      <c r="I110" s="85"/>
      <c r="J110" s="33"/>
    </row>
    <row r="111" spans="1:10" s="77" customFormat="1" x14ac:dyDescent="0.25">
      <c r="A111" s="1" t="s">
        <v>0</v>
      </c>
      <c r="B111" s="1" t="s">
        <v>41</v>
      </c>
      <c r="C111" s="1" t="s">
        <v>132</v>
      </c>
      <c r="D111" s="1" t="s">
        <v>0</v>
      </c>
      <c r="E111" s="86"/>
      <c r="F111" s="11" t="s">
        <v>116</v>
      </c>
      <c r="G111" s="12" t="s">
        <v>18</v>
      </c>
      <c r="H111" s="83">
        <v>40</v>
      </c>
      <c r="I111" s="13"/>
      <c r="J111" s="32">
        <f t="shared" ref="J111:J112" si="9">$H111*I111</f>
        <v>0</v>
      </c>
    </row>
    <row r="112" spans="1:10" s="77" customFormat="1" x14ac:dyDescent="0.25">
      <c r="A112" s="1" t="s">
        <v>0</v>
      </c>
      <c r="B112" s="1" t="s">
        <v>41</v>
      </c>
      <c r="C112" s="1" t="s">
        <v>132</v>
      </c>
      <c r="D112" s="1" t="s">
        <v>0</v>
      </c>
      <c r="E112" s="86"/>
      <c r="F112" s="11" t="s">
        <v>117</v>
      </c>
      <c r="G112" s="12" t="s">
        <v>27</v>
      </c>
      <c r="H112" s="83">
        <v>18</v>
      </c>
      <c r="I112" s="13"/>
      <c r="J112" s="32">
        <f t="shared" si="9"/>
        <v>0</v>
      </c>
    </row>
    <row r="113" spans="1:10" s="77" customFormat="1" x14ac:dyDescent="0.25">
      <c r="A113" s="1" t="s">
        <v>0</v>
      </c>
      <c r="B113" s="1" t="s">
        <v>41</v>
      </c>
      <c r="C113" s="1" t="s">
        <v>132</v>
      </c>
      <c r="D113" s="1" t="s">
        <v>0</v>
      </c>
      <c r="E113" s="86"/>
      <c r="F113" s="11"/>
      <c r="G113" s="14"/>
      <c r="H113" s="14"/>
      <c r="I113" s="85"/>
      <c r="J113" s="33"/>
    </row>
    <row r="114" spans="1:10" s="77" customFormat="1" ht="45" x14ac:dyDescent="0.25">
      <c r="A114" s="1" t="s">
        <v>0</v>
      </c>
      <c r="B114" s="1" t="s">
        <v>41</v>
      </c>
      <c r="C114" s="1" t="s">
        <v>132</v>
      </c>
      <c r="D114" s="1" t="s">
        <v>0</v>
      </c>
      <c r="E114" s="86" t="s">
        <v>76</v>
      </c>
      <c r="F114" s="11" t="s">
        <v>118</v>
      </c>
      <c r="G114" s="14"/>
      <c r="H114" s="14"/>
      <c r="I114" s="85"/>
      <c r="J114" s="33"/>
    </row>
    <row r="115" spans="1:10" s="77" customFormat="1" ht="22.5" x14ac:dyDescent="0.25">
      <c r="A115" s="1" t="s">
        <v>0</v>
      </c>
      <c r="B115" s="1" t="s">
        <v>41</v>
      </c>
      <c r="C115" s="1" t="s">
        <v>132</v>
      </c>
      <c r="D115" s="1" t="s">
        <v>0</v>
      </c>
      <c r="E115" s="86"/>
      <c r="F115" s="11" t="s">
        <v>119</v>
      </c>
      <c r="G115" s="12" t="s">
        <v>72</v>
      </c>
      <c r="H115" s="83">
        <v>120</v>
      </c>
      <c r="I115" s="13"/>
      <c r="J115" s="32">
        <f t="shared" ref="J115" si="10">$H115*I115</f>
        <v>0</v>
      </c>
    </row>
    <row r="116" spans="1:10" s="77" customFormat="1" x14ac:dyDescent="0.25">
      <c r="A116" s="1" t="s">
        <v>0</v>
      </c>
      <c r="B116" s="1" t="s">
        <v>41</v>
      </c>
      <c r="C116" s="1" t="s">
        <v>132</v>
      </c>
      <c r="D116" s="1" t="s">
        <v>0</v>
      </c>
      <c r="E116" s="86"/>
      <c r="F116" s="11"/>
      <c r="G116" s="14"/>
      <c r="H116" s="14"/>
      <c r="I116" s="85"/>
      <c r="J116" s="33"/>
    </row>
    <row r="117" spans="1:10" s="77" customFormat="1" ht="67.5" x14ac:dyDescent="0.25">
      <c r="A117" s="1" t="s">
        <v>0</v>
      </c>
      <c r="B117" s="1" t="s">
        <v>41</v>
      </c>
      <c r="C117" s="1" t="s">
        <v>132</v>
      </c>
      <c r="D117" s="1" t="s">
        <v>0</v>
      </c>
      <c r="E117" s="86" t="s">
        <v>78</v>
      </c>
      <c r="F117" s="11" t="s">
        <v>120</v>
      </c>
      <c r="G117" s="14"/>
      <c r="H117" s="14"/>
      <c r="I117" s="85"/>
      <c r="J117" s="33"/>
    </row>
    <row r="118" spans="1:10" s="77" customFormat="1" x14ac:dyDescent="0.25">
      <c r="A118" s="1" t="s">
        <v>0</v>
      </c>
      <c r="B118" s="1" t="s">
        <v>41</v>
      </c>
      <c r="C118" s="1" t="s">
        <v>132</v>
      </c>
      <c r="D118" s="1" t="s">
        <v>0</v>
      </c>
      <c r="E118" s="86"/>
      <c r="F118" s="88" t="s">
        <v>121</v>
      </c>
      <c r="G118" s="12" t="s">
        <v>17</v>
      </c>
      <c r="H118" s="83">
        <v>1</v>
      </c>
      <c r="I118" s="13"/>
      <c r="J118" s="32">
        <f t="shared" ref="J118:J130" si="11">$H118*I118</f>
        <v>0</v>
      </c>
    </row>
    <row r="119" spans="1:10" s="77" customFormat="1" x14ac:dyDescent="0.25">
      <c r="A119" s="1" t="s">
        <v>0</v>
      </c>
      <c r="B119" s="1" t="s">
        <v>41</v>
      </c>
      <c r="C119" s="1" t="s">
        <v>132</v>
      </c>
      <c r="D119" s="1" t="s">
        <v>0</v>
      </c>
      <c r="E119" s="86"/>
      <c r="F119" s="11"/>
      <c r="G119" s="14"/>
      <c r="H119" s="14"/>
      <c r="I119" s="85"/>
      <c r="J119" s="33"/>
    </row>
    <row r="120" spans="1:10" s="77" customFormat="1" ht="22.5" x14ac:dyDescent="0.25">
      <c r="A120" s="1" t="s">
        <v>0</v>
      </c>
      <c r="B120" s="1" t="s">
        <v>41</v>
      </c>
      <c r="C120" s="1" t="s">
        <v>132</v>
      </c>
      <c r="D120" s="1" t="s">
        <v>0</v>
      </c>
      <c r="E120" s="86" t="s">
        <v>80</v>
      </c>
      <c r="F120" s="11" t="s">
        <v>122</v>
      </c>
      <c r="G120" s="12" t="s">
        <v>17</v>
      </c>
      <c r="H120" s="83">
        <v>1</v>
      </c>
      <c r="I120" s="13"/>
      <c r="J120" s="32">
        <f t="shared" si="11"/>
        <v>0</v>
      </c>
    </row>
    <row r="121" spans="1:10" s="77" customFormat="1" x14ac:dyDescent="0.25">
      <c r="A121" s="1" t="s">
        <v>0</v>
      </c>
      <c r="B121" s="1" t="s">
        <v>41</v>
      </c>
      <c r="C121" s="1" t="s">
        <v>132</v>
      </c>
      <c r="D121" s="1" t="s">
        <v>0</v>
      </c>
      <c r="E121" s="86"/>
      <c r="F121" s="11"/>
      <c r="G121" s="14"/>
      <c r="H121" s="14"/>
      <c r="I121" s="85"/>
      <c r="J121" s="33"/>
    </row>
    <row r="122" spans="1:10" s="77" customFormat="1" ht="22.5" x14ac:dyDescent="0.25">
      <c r="A122" s="1" t="s">
        <v>0</v>
      </c>
      <c r="B122" s="1" t="s">
        <v>41</v>
      </c>
      <c r="C122" s="1" t="s">
        <v>132</v>
      </c>
      <c r="D122" s="1" t="s">
        <v>0</v>
      </c>
      <c r="E122" s="86" t="s">
        <v>83</v>
      </c>
      <c r="F122" s="11" t="s">
        <v>123</v>
      </c>
      <c r="G122" s="12" t="s">
        <v>17</v>
      </c>
      <c r="H122" s="83">
        <v>1</v>
      </c>
      <c r="I122" s="13"/>
      <c r="J122" s="32">
        <f t="shared" si="11"/>
        <v>0</v>
      </c>
    </row>
    <row r="123" spans="1:10" s="77" customFormat="1" x14ac:dyDescent="0.25">
      <c r="A123" s="1" t="s">
        <v>0</v>
      </c>
      <c r="B123" s="1" t="s">
        <v>41</v>
      </c>
      <c r="C123" s="1" t="s">
        <v>132</v>
      </c>
      <c r="D123" s="1" t="s">
        <v>0</v>
      </c>
      <c r="E123" s="86"/>
      <c r="F123" s="11"/>
      <c r="G123" s="14"/>
      <c r="H123" s="14"/>
      <c r="I123" s="85"/>
      <c r="J123" s="33"/>
    </row>
    <row r="124" spans="1:10" s="77" customFormat="1" ht="67.5" x14ac:dyDescent="0.25">
      <c r="A124" s="1" t="s">
        <v>0</v>
      </c>
      <c r="B124" s="1" t="s">
        <v>41</v>
      </c>
      <c r="C124" s="1" t="s">
        <v>132</v>
      </c>
      <c r="D124" s="1" t="s">
        <v>0</v>
      </c>
      <c r="E124" s="86" t="s">
        <v>85</v>
      </c>
      <c r="F124" s="11" t="s">
        <v>124</v>
      </c>
      <c r="G124" s="12" t="s">
        <v>17</v>
      </c>
      <c r="H124" s="83">
        <v>1</v>
      </c>
      <c r="I124" s="13"/>
      <c r="J124" s="32">
        <f t="shared" si="11"/>
        <v>0</v>
      </c>
    </row>
    <row r="125" spans="1:10" s="77" customFormat="1" x14ac:dyDescent="0.25">
      <c r="A125" s="1" t="s">
        <v>0</v>
      </c>
      <c r="B125" s="1" t="s">
        <v>41</v>
      </c>
      <c r="C125" s="1" t="s">
        <v>132</v>
      </c>
      <c r="D125" s="1" t="s">
        <v>0</v>
      </c>
      <c r="E125" s="86"/>
      <c r="F125" s="11"/>
      <c r="G125" s="14"/>
      <c r="H125" s="14"/>
      <c r="I125" s="85"/>
      <c r="J125" s="33"/>
    </row>
    <row r="126" spans="1:10" s="77" customFormat="1" ht="45" x14ac:dyDescent="0.25">
      <c r="A126" s="1" t="s">
        <v>0</v>
      </c>
      <c r="B126" s="1" t="s">
        <v>41</v>
      </c>
      <c r="C126" s="1" t="s">
        <v>132</v>
      </c>
      <c r="D126" s="1" t="s">
        <v>0</v>
      </c>
      <c r="E126" s="86" t="s">
        <v>125</v>
      </c>
      <c r="F126" s="11" t="s">
        <v>126</v>
      </c>
      <c r="G126" s="12" t="s">
        <v>17</v>
      </c>
      <c r="H126" s="83">
        <v>1</v>
      </c>
      <c r="I126" s="13"/>
      <c r="J126" s="32">
        <f t="shared" si="11"/>
        <v>0</v>
      </c>
    </row>
    <row r="127" spans="1:10" s="77" customFormat="1" x14ac:dyDescent="0.25">
      <c r="A127" s="1" t="s">
        <v>0</v>
      </c>
      <c r="B127" s="1" t="s">
        <v>41</v>
      </c>
      <c r="C127" s="1" t="s">
        <v>132</v>
      </c>
      <c r="D127" s="1" t="s">
        <v>0</v>
      </c>
      <c r="E127" s="86"/>
      <c r="F127" s="11"/>
      <c r="G127" s="14"/>
      <c r="H127" s="14"/>
      <c r="I127" s="85"/>
      <c r="J127" s="33"/>
    </row>
    <row r="128" spans="1:10" s="77" customFormat="1" x14ac:dyDescent="0.25">
      <c r="A128" s="1" t="s">
        <v>0</v>
      </c>
      <c r="B128" s="1" t="s">
        <v>41</v>
      </c>
      <c r="C128" s="1" t="s">
        <v>132</v>
      </c>
      <c r="D128" s="1" t="s">
        <v>0</v>
      </c>
      <c r="E128" s="86" t="s">
        <v>127</v>
      </c>
      <c r="F128" s="11" t="s">
        <v>128</v>
      </c>
      <c r="G128" s="12" t="s">
        <v>17</v>
      </c>
      <c r="H128" s="83">
        <v>1</v>
      </c>
      <c r="I128" s="13"/>
      <c r="J128" s="32">
        <f t="shared" si="11"/>
        <v>0</v>
      </c>
    </row>
    <row r="129" spans="1:10" s="77" customFormat="1" x14ac:dyDescent="0.25">
      <c r="A129" s="1" t="s">
        <v>0</v>
      </c>
      <c r="B129" s="1" t="s">
        <v>41</v>
      </c>
      <c r="C129" s="1" t="s">
        <v>132</v>
      </c>
      <c r="D129" s="1" t="s">
        <v>0</v>
      </c>
      <c r="E129" s="86"/>
      <c r="F129" s="11"/>
      <c r="G129" s="14"/>
      <c r="H129" s="14"/>
      <c r="I129" s="85"/>
      <c r="J129" s="33"/>
    </row>
    <row r="130" spans="1:10" s="77" customFormat="1" ht="33.75" x14ac:dyDescent="0.25">
      <c r="A130" s="1" t="s">
        <v>0</v>
      </c>
      <c r="B130" s="1" t="s">
        <v>41</v>
      </c>
      <c r="C130" s="1" t="s">
        <v>132</v>
      </c>
      <c r="D130" s="1" t="s">
        <v>0</v>
      </c>
      <c r="E130" s="86" t="s">
        <v>129</v>
      </c>
      <c r="F130" s="11" t="s">
        <v>130</v>
      </c>
      <c r="G130" s="12" t="s">
        <v>17</v>
      </c>
      <c r="H130" s="83">
        <v>1</v>
      </c>
      <c r="I130" s="13"/>
      <c r="J130" s="32">
        <f t="shared" si="11"/>
        <v>0</v>
      </c>
    </row>
    <row r="131" spans="1:10" s="77" customFormat="1" x14ac:dyDescent="0.25">
      <c r="A131" s="1" t="s">
        <v>0</v>
      </c>
      <c r="B131" s="1" t="s">
        <v>41</v>
      </c>
      <c r="C131" s="1" t="s">
        <v>132</v>
      </c>
      <c r="D131" s="1" t="s">
        <v>0</v>
      </c>
      <c r="E131" s="86"/>
      <c r="F131" s="11"/>
      <c r="G131" s="14"/>
      <c r="H131" s="14"/>
      <c r="I131" s="85"/>
      <c r="J131" s="33"/>
    </row>
    <row r="132" spans="1:10" s="77" customFormat="1" x14ac:dyDescent="0.25">
      <c r="A132" s="1" t="s">
        <v>5</v>
      </c>
      <c r="B132" s="1" t="s">
        <v>5</v>
      </c>
      <c r="C132" s="1" t="s">
        <v>5</v>
      </c>
      <c r="D132" s="1" t="s">
        <v>5</v>
      </c>
      <c r="E132" s="30"/>
      <c r="F132" s="4" t="s">
        <v>131</v>
      </c>
      <c r="G132" s="14"/>
      <c r="H132" s="37"/>
      <c r="I132" s="15"/>
      <c r="J132" s="33">
        <f>SUM(J85:J130)</f>
        <v>0</v>
      </c>
    </row>
    <row r="133" spans="1:10" s="77" customFormat="1" x14ac:dyDescent="0.25">
      <c r="A133" s="1" t="s">
        <v>0</v>
      </c>
      <c r="B133" s="1" t="s">
        <v>41</v>
      </c>
      <c r="C133" s="1" t="s">
        <v>132</v>
      </c>
      <c r="D133" s="1" t="s">
        <v>0</v>
      </c>
      <c r="E133" s="86"/>
      <c r="F133" s="11"/>
      <c r="G133" s="14"/>
      <c r="H133" s="14"/>
      <c r="I133" s="85"/>
      <c r="J133" s="33"/>
    </row>
    <row r="134" spans="1:10" s="77" customFormat="1" x14ac:dyDescent="0.25">
      <c r="A134" s="1" t="s">
        <v>0</v>
      </c>
      <c r="B134" s="1" t="s">
        <v>41</v>
      </c>
      <c r="C134" s="1" t="s">
        <v>132</v>
      </c>
      <c r="D134" s="1" t="s">
        <v>0</v>
      </c>
      <c r="E134" s="82" t="s">
        <v>134</v>
      </c>
      <c r="F134" s="5" t="s">
        <v>135</v>
      </c>
      <c r="G134" s="14"/>
      <c r="H134" s="14"/>
      <c r="I134" s="85"/>
      <c r="J134" s="33"/>
    </row>
    <row r="135" spans="1:10" s="77" customFormat="1" x14ac:dyDescent="0.25">
      <c r="A135" s="1" t="s">
        <v>0</v>
      </c>
      <c r="B135" s="1" t="s">
        <v>41</v>
      </c>
      <c r="C135" s="1" t="s">
        <v>132</v>
      </c>
      <c r="D135" s="1" t="s">
        <v>0</v>
      </c>
      <c r="E135" s="86"/>
      <c r="F135" s="11"/>
      <c r="G135" s="14"/>
      <c r="H135" s="14"/>
      <c r="I135" s="85"/>
      <c r="J135" s="33"/>
    </row>
    <row r="136" spans="1:10" s="77" customFormat="1" x14ac:dyDescent="0.25">
      <c r="A136" s="1" t="s">
        <v>0</v>
      </c>
      <c r="B136" s="1" t="s">
        <v>41</v>
      </c>
      <c r="C136" s="1" t="s">
        <v>132</v>
      </c>
      <c r="D136" s="1" t="s">
        <v>0</v>
      </c>
      <c r="E136" s="71" t="s">
        <v>2</v>
      </c>
      <c r="F136" s="11" t="s">
        <v>48</v>
      </c>
      <c r="G136" s="68" t="s">
        <v>17</v>
      </c>
      <c r="H136" s="69">
        <v>1</v>
      </c>
      <c r="I136" s="73"/>
      <c r="J136" s="32">
        <f>$H136*I136</f>
        <v>0</v>
      </c>
    </row>
    <row r="137" spans="1:10" s="77" customFormat="1" x14ac:dyDescent="0.25">
      <c r="A137" s="1" t="s">
        <v>0</v>
      </c>
      <c r="B137" s="1" t="s">
        <v>41</v>
      </c>
      <c r="C137" s="1" t="s">
        <v>132</v>
      </c>
      <c r="D137" s="1" t="s">
        <v>0</v>
      </c>
      <c r="E137" s="86"/>
      <c r="F137" s="11"/>
      <c r="G137" s="14"/>
      <c r="H137" s="14"/>
      <c r="I137" s="85"/>
      <c r="J137" s="33"/>
    </row>
    <row r="138" spans="1:10" s="77" customFormat="1" ht="33.75" x14ac:dyDescent="0.25">
      <c r="A138" s="1" t="s">
        <v>0</v>
      </c>
      <c r="B138" s="1" t="s">
        <v>41</v>
      </c>
      <c r="C138" s="1" t="s">
        <v>132</v>
      </c>
      <c r="D138" s="1" t="s">
        <v>0</v>
      </c>
      <c r="E138" s="86" t="s">
        <v>3</v>
      </c>
      <c r="F138" s="11" t="s">
        <v>136</v>
      </c>
      <c r="G138" s="14"/>
      <c r="H138" s="14"/>
      <c r="I138" s="85"/>
      <c r="J138" s="33"/>
    </row>
    <row r="139" spans="1:10" s="77" customFormat="1" ht="45" x14ac:dyDescent="0.25">
      <c r="A139" s="1" t="s">
        <v>0</v>
      </c>
      <c r="B139" s="1" t="s">
        <v>41</v>
      </c>
      <c r="C139" s="1" t="s">
        <v>132</v>
      </c>
      <c r="D139" s="1" t="s">
        <v>0</v>
      </c>
      <c r="E139" s="86"/>
      <c r="F139" s="88" t="s">
        <v>137</v>
      </c>
      <c r="G139" s="68" t="s">
        <v>17</v>
      </c>
      <c r="H139" s="69">
        <v>1</v>
      </c>
      <c r="I139" s="73"/>
      <c r="J139" s="32">
        <f t="shared" ref="J139:J143" si="12">$H139*I139</f>
        <v>0</v>
      </c>
    </row>
    <row r="140" spans="1:10" s="77" customFormat="1" ht="45" x14ac:dyDescent="0.25">
      <c r="A140" s="1" t="s">
        <v>0</v>
      </c>
      <c r="B140" s="1" t="s">
        <v>41</v>
      </c>
      <c r="C140" s="1" t="s">
        <v>132</v>
      </c>
      <c r="D140" s="1" t="s">
        <v>0</v>
      </c>
      <c r="E140" s="86"/>
      <c r="F140" s="88" t="s">
        <v>138</v>
      </c>
      <c r="G140" s="68" t="s">
        <v>17</v>
      </c>
      <c r="H140" s="69">
        <v>1</v>
      </c>
      <c r="I140" s="73"/>
      <c r="J140" s="32">
        <f t="shared" si="12"/>
        <v>0</v>
      </c>
    </row>
    <row r="141" spans="1:10" s="77" customFormat="1" ht="45" x14ac:dyDescent="0.25">
      <c r="A141" s="1" t="s">
        <v>0</v>
      </c>
      <c r="B141" s="1" t="s">
        <v>41</v>
      </c>
      <c r="C141" s="1" t="s">
        <v>132</v>
      </c>
      <c r="D141" s="1" t="s">
        <v>0</v>
      </c>
      <c r="E141" s="86"/>
      <c r="F141" s="88" t="s">
        <v>139</v>
      </c>
      <c r="G141" s="68" t="s">
        <v>17</v>
      </c>
      <c r="H141" s="69">
        <v>1</v>
      </c>
      <c r="I141" s="73"/>
      <c r="J141" s="32">
        <f t="shared" si="12"/>
        <v>0</v>
      </c>
    </row>
    <row r="142" spans="1:10" s="77" customFormat="1" ht="45" x14ac:dyDescent="0.25">
      <c r="A142" s="1" t="s">
        <v>0</v>
      </c>
      <c r="B142" s="1" t="s">
        <v>41</v>
      </c>
      <c r="C142" s="1" t="s">
        <v>132</v>
      </c>
      <c r="D142" s="1" t="s">
        <v>0</v>
      </c>
      <c r="E142" s="86"/>
      <c r="F142" s="88" t="s">
        <v>140</v>
      </c>
      <c r="G142" s="68" t="s">
        <v>17</v>
      </c>
      <c r="H142" s="69">
        <v>1</v>
      </c>
      <c r="I142" s="73"/>
      <c r="J142" s="32">
        <f t="shared" si="12"/>
        <v>0</v>
      </c>
    </row>
    <row r="143" spans="1:10" s="77" customFormat="1" ht="45" x14ac:dyDescent="0.25">
      <c r="A143" s="1" t="s">
        <v>0</v>
      </c>
      <c r="B143" s="1" t="s">
        <v>41</v>
      </c>
      <c r="C143" s="1" t="s">
        <v>132</v>
      </c>
      <c r="D143" s="1" t="s">
        <v>0</v>
      </c>
      <c r="E143" s="86"/>
      <c r="F143" s="88" t="s">
        <v>141</v>
      </c>
      <c r="G143" s="68" t="s">
        <v>17</v>
      </c>
      <c r="H143" s="69">
        <v>1</v>
      </c>
      <c r="I143" s="73"/>
      <c r="J143" s="32">
        <f t="shared" si="12"/>
        <v>0</v>
      </c>
    </row>
    <row r="144" spans="1:10" s="77" customFormat="1" x14ac:dyDescent="0.25">
      <c r="A144" s="1" t="s">
        <v>0</v>
      </c>
      <c r="B144" s="1" t="s">
        <v>41</v>
      </c>
      <c r="C144" s="1" t="s">
        <v>132</v>
      </c>
      <c r="D144" s="1" t="s">
        <v>0</v>
      </c>
      <c r="E144" s="86"/>
      <c r="F144" s="11"/>
      <c r="G144" s="14"/>
      <c r="H144" s="14"/>
      <c r="I144" s="85"/>
      <c r="J144" s="33"/>
    </row>
    <row r="145" spans="1:10" s="77" customFormat="1" ht="22.5" x14ac:dyDescent="0.25">
      <c r="A145" s="1" t="s">
        <v>0</v>
      </c>
      <c r="B145" s="1" t="s">
        <v>41</v>
      </c>
      <c r="C145" s="1" t="s">
        <v>132</v>
      </c>
      <c r="D145" s="1" t="s">
        <v>0</v>
      </c>
      <c r="E145" s="86" t="s">
        <v>4</v>
      </c>
      <c r="F145" s="11" t="s">
        <v>142</v>
      </c>
      <c r="G145" s="14"/>
      <c r="H145" s="14"/>
      <c r="I145" s="85"/>
      <c r="J145" s="33"/>
    </row>
    <row r="146" spans="1:10" s="77" customFormat="1" ht="45" x14ac:dyDescent="0.25">
      <c r="A146" s="1" t="s">
        <v>0</v>
      </c>
      <c r="B146" s="1" t="s">
        <v>41</v>
      </c>
      <c r="C146" s="1" t="s">
        <v>132</v>
      </c>
      <c r="D146" s="1" t="s">
        <v>0</v>
      </c>
      <c r="E146" s="86"/>
      <c r="F146" s="88" t="s">
        <v>137</v>
      </c>
      <c r="G146" s="68" t="s">
        <v>17</v>
      </c>
      <c r="H146" s="69">
        <v>1</v>
      </c>
      <c r="I146" s="89"/>
      <c r="J146" s="32">
        <f t="shared" ref="J146:J154" si="13">$H146*I146</f>
        <v>0</v>
      </c>
    </row>
    <row r="147" spans="1:10" s="77" customFormat="1" ht="45" x14ac:dyDescent="0.25">
      <c r="A147" s="1" t="s">
        <v>0</v>
      </c>
      <c r="B147" s="1" t="s">
        <v>41</v>
      </c>
      <c r="C147" s="1" t="s">
        <v>132</v>
      </c>
      <c r="D147" s="1" t="s">
        <v>0</v>
      </c>
      <c r="E147" s="86"/>
      <c r="F147" s="88" t="s">
        <v>138</v>
      </c>
      <c r="G147" s="68" t="s">
        <v>17</v>
      </c>
      <c r="H147" s="69">
        <v>1</v>
      </c>
      <c r="I147" s="89"/>
      <c r="J147" s="32">
        <f t="shared" si="13"/>
        <v>0</v>
      </c>
    </row>
    <row r="148" spans="1:10" s="77" customFormat="1" ht="45" x14ac:dyDescent="0.25">
      <c r="A148" s="1" t="s">
        <v>0</v>
      </c>
      <c r="B148" s="1" t="s">
        <v>41</v>
      </c>
      <c r="C148" s="1" t="s">
        <v>132</v>
      </c>
      <c r="D148" s="1" t="s">
        <v>0</v>
      </c>
      <c r="E148" s="86"/>
      <c r="F148" s="88" t="s">
        <v>139</v>
      </c>
      <c r="G148" s="68" t="s">
        <v>17</v>
      </c>
      <c r="H148" s="69">
        <v>1</v>
      </c>
      <c r="I148" s="89"/>
      <c r="J148" s="32">
        <f t="shared" si="13"/>
        <v>0</v>
      </c>
    </row>
    <row r="149" spans="1:10" s="77" customFormat="1" ht="45" x14ac:dyDescent="0.25">
      <c r="A149" s="1" t="s">
        <v>0</v>
      </c>
      <c r="B149" s="1" t="s">
        <v>41</v>
      </c>
      <c r="C149" s="1" t="s">
        <v>132</v>
      </c>
      <c r="D149" s="1" t="s">
        <v>0</v>
      </c>
      <c r="E149" s="86"/>
      <c r="F149" s="88" t="s">
        <v>140</v>
      </c>
      <c r="G149" s="68" t="s">
        <v>17</v>
      </c>
      <c r="H149" s="69">
        <v>1</v>
      </c>
      <c r="I149" s="89"/>
      <c r="J149" s="32">
        <f t="shared" si="13"/>
        <v>0</v>
      </c>
    </row>
    <row r="150" spans="1:10" s="77" customFormat="1" ht="45" x14ac:dyDescent="0.25">
      <c r="A150" s="1" t="s">
        <v>0</v>
      </c>
      <c r="B150" s="1" t="s">
        <v>41</v>
      </c>
      <c r="C150" s="1" t="s">
        <v>132</v>
      </c>
      <c r="D150" s="1" t="s">
        <v>0</v>
      </c>
      <c r="E150" s="86"/>
      <c r="F150" s="88" t="s">
        <v>141</v>
      </c>
      <c r="G150" s="68" t="s">
        <v>17</v>
      </c>
      <c r="H150" s="69">
        <v>1</v>
      </c>
      <c r="I150" s="89"/>
      <c r="J150" s="32">
        <f t="shared" si="13"/>
        <v>0</v>
      </c>
    </row>
    <row r="151" spans="1:10" s="77" customFormat="1" x14ac:dyDescent="0.25">
      <c r="A151" s="1" t="s">
        <v>0</v>
      </c>
      <c r="B151" s="1" t="s">
        <v>41</v>
      </c>
      <c r="C151" s="1" t="s">
        <v>132</v>
      </c>
      <c r="D151" s="1" t="s">
        <v>0</v>
      </c>
      <c r="E151" s="86"/>
      <c r="F151" s="11"/>
      <c r="G151" s="14"/>
      <c r="H151" s="14"/>
      <c r="I151" s="85"/>
      <c r="J151" s="33"/>
    </row>
    <row r="152" spans="1:10" s="77" customFormat="1" ht="22.5" x14ac:dyDescent="0.25">
      <c r="A152" s="1" t="s">
        <v>0</v>
      </c>
      <c r="B152" s="1" t="s">
        <v>41</v>
      </c>
      <c r="C152" s="1" t="s">
        <v>132</v>
      </c>
      <c r="D152" s="1" t="s">
        <v>0</v>
      </c>
      <c r="E152" s="86" t="s">
        <v>13</v>
      </c>
      <c r="F152" s="11" t="s">
        <v>143</v>
      </c>
      <c r="G152" s="68" t="s">
        <v>17</v>
      </c>
      <c r="H152" s="69">
        <v>5</v>
      </c>
      <c r="I152" s="89"/>
      <c r="J152" s="32">
        <f t="shared" si="13"/>
        <v>0</v>
      </c>
    </row>
    <row r="153" spans="1:10" s="77" customFormat="1" x14ac:dyDescent="0.25">
      <c r="A153" s="1" t="s">
        <v>0</v>
      </c>
      <c r="B153" s="1" t="s">
        <v>41</v>
      </c>
      <c r="C153" s="1" t="s">
        <v>132</v>
      </c>
      <c r="D153" s="1" t="s">
        <v>0</v>
      </c>
      <c r="E153" s="86"/>
      <c r="F153" s="11"/>
      <c r="G153" s="14"/>
      <c r="H153" s="14"/>
      <c r="I153" s="85"/>
      <c r="J153" s="33"/>
    </row>
    <row r="154" spans="1:10" s="77" customFormat="1" x14ac:dyDescent="0.25">
      <c r="A154" s="1" t="s">
        <v>0</v>
      </c>
      <c r="B154" s="1" t="s">
        <v>41</v>
      </c>
      <c r="C154" s="1" t="s">
        <v>132</v>
      </c>
      <c r="D154" s="1" t="s">
        <v>0</v>
      </c>
      <c r="E154" s="86" t="s">
        <v>28</v>
      </c>
      <c r="F154" s="11" t="s">
        <v>144</v>
      </c>
      <c r="G154" s="68" t="s">
        <v>17</v>
      </c>
      <c r="H154" s="69">
        <v>5</v>
      </c>
      <c r="I154" s="89"/>
      <c r="J154" s="32">
        <f t="shared" si="13"/>
        <v>0</v>
      </c>
    </row>
    <row r="155" spans="1:10" s="77" customFormat="1" x14ac:dyDescent="0.25">
      <c r="A155" s="1" t="s">
        <v>0</v>
      </c>
      <c r="B155" s="1" t="s">
        <v>41</v>
      </c>
      <c r="C155" s="1" t="s">
        <v>132</v>
      </c>
      <c r="D155" s="1" t="s">
        <v>0</v>
      </c>
      <c r="E155" s="86"/>
      <c r="F155" s="11"/>
      <c r="G155" s="14"/>
      <c r="H155" s="14"/>
      <c r="I155" s="85"/>
      <c r="J155" s="33"/>
    </row>
    <row r="156" spans="1:10" s="77" customFormat="1" ht="23.25" x14ac:dyDescent="0.25">
      <c r="A156" s="1" t="s">
        <v>0</v>
      </c>
      <c r="B156" s="1" t="s">
        <v>41</v>
      </c>
      <c r="C156" s="1" t="s">
        <v>132</v>
      </c>
      <c r="D156" s="1" t="s">
        <v>0</v>
      </c>
      <c r="E156" s="31" t="s">
        <v>39</v>
      </c>
      <c r="F156" s="9" t="s">
        <v>86</v>
      </c>
      <c r="G156" s="12" t="s">
        <v>17</v>
      </c>
      <c r="H156" s="83">
        <v>1</v>
      </c>
      <c r="I156" s="89"/>
      <c r="J156" s="32">
        <f>$H156*I156</f>
        <v>0</v>
      </c>
    </row>
    <row r="157" spans="1:10" s="77" customFormat="1" x14ac:dyDescent="0.25">
      <c r="A157" s="1" t="s">
        <v>0</v>
      </c>
      <c r="B157" s="1" t="s">
        <v>41</v>
      </c>
      <c r="C157" s="1" t="s">
        <v>132</v>
      </c>
      <c r="D157" s="1" t="s">
        <v>0</v>
      </c>
      <c r="E157" s="86"/>
      <c r="F157" s="11"/>
      <c r="G157" s="14"/>
      <c r="H157" s="14"/>
      <c r="I157" s="85"/>
      <c r="J157" s="33"/>
    </row>
    <row r="158" spans="1:10" s="77" customFormat="1" x14ac:dyDescent="0.25">
      <c r="A158" s="1" t="s">
        <v>5</v>
      </c>
      <c r="B158" s="1" t="s">
        <v>5</v>
      </c>
      <c r="C158" s="1" t="s">
        <v>5</v>
      </c>
      <c r="D158" s="1" t="s">
        <v>5</v>
      </c>
      <c r="E158" s="30"/>
      <c r="F158" s="4" t="s">
        <v>145</v>
      </c>
      <c r="G158" s="14"/>
      <c r="H158" s="37"/>
      <c r="I158" s="15"/>
      <c r="J158" s="33">
        <f>SUM(J136:J156)</f>
        <v>0</v>
      </c>
    </row>
    <row r="159" spans="1:10" s="77" customFormat="1" x14ac:dyDescent="0.25">
      <c r="A159" s="1" t="s">
        <v>5</v>
      </c>
      <c r="B159" s="1" t="s">
        <v>5</v>
      </c>
      <c r="C159" s="1" t="s">
        <v>5</v>
      </c>
      <c r="D159" s="1" t="s">
        <v>5</v>
      </c>
      <c r="E159" s="86"/>
      <c r="F159" s="11"/>
      <c r="G159" s="14"/>
      <c r="H159" s="14"/>
      <c r="I159" s="85"/>
      <c r="J159" s="33"/>
    </row>
    <row r="160" spans="1:10" s="77" customFormat="1" x14ac:dyDescent="0.25">
      <c r="A160" s="1" t="s">
        <v>5</v>
      </c>
      <c r="B160" s="1" t="s">
        <v>5</v>
      </c>
      <c r="C160" s="1" t="s">
        <v>5</v>
      </c>
      <c r="D160" s="1" t="s">
        <v>5</v>
      </c>
      <c r="E160" s="30"/>
      <c r="F160" s="4" t="s">
        <v>14</v>
      </c>
      <c r="G160" s="14"/>
      <c r="H160" s="37"/>
      <c r="I160" s="15"/>
      <c r="J160" s="33">
        <f>J76+J132+J158</f>
        <v>0</v>
      </c>
    </row>
    <row r="161" spans="1:10" s="77" customFormat="1" x14ac:dyDescent="0.25">
      <c r="A161" s="1" t="s">
        <v>5</v>
      </c>
      <c r="B161" s="1" t="s">
        <v>5</v>
      </c>
      <c r="C161" s="1" t="s">
        <v>5</v>
      </c>
      <c r="D161" s="1" t="s">
        <v>5</v>
      </c>
      <c r="E161" s="86"/>
      <c r="F161" s="11"/>
      <c r="G161" s="14"/>
      <c r="H161" s="14"/>
      <c r="I161" s="85"/>
      <c r="J161" s="33"/>
    </row>
    <row r="162" spans="1:10" s="77" customFormat="1" x14ac:dyDescent="0.25">
      <c r="A162" s="1" t="s">
        <v>0</v>
      </c>
      <c r="B162" s="1" t="s">
        <v>41</v>
      </c>
      <c r="C162" s="1" t="s">
        <v>146</v>
      </c>
      <c r="D162" s="1" t="s">
        <v>0</v>
      </c>
      <c r="E162" s="30" t="s">
        <v>15</v>
      </c>
      <c r="F162" s="7" t="s">
        <v>147</v>
      </c>
      <c r="G162" s="16"/>
      <c r="H162" s="38"/>
      <c r="I162" s="9"/>
      <c r="J162" s="35"/>
    </row>
    <row r="163" spans="1:10" s="77" customFormat="1" x14ac:dyDescent="0.25">
      <c r="A163" s="1" t="s">
        <v>0</v>
      </c>
      <c r="B163" s="1" t="s">
        <v>41</v>
      </c>
      <c r="C163" s="1" t="s">
        <v>146</v>
      </c>
      <c r="D163" s="1" t="s">
        <v>0</v>
      </c>
      <c r="E163" s="86"/>
      <c r="F163" s="11"/>
      <c r="G163" s="14"/>
      <c r="H163" s="14"/>
      <c r="I163" s="85"/>
      <c r="J163" s="33"/>
    </row>
    <row r="164" spans="1:10" s="77" customFormat="1" ht="33.75" x14ac:dyDescent="0.25">
      <c r="A164" s="1" t="s">
        <v>0</v>
      </c>
      <c r="B164" s="1" t="s">
        <v>41</v>
      </c>
      <c r="C164" s="1" t="s">
        <v>146</v>
      </c>
      <c r="D164" s="1" t="s">
        <v>0</v>
      </c>
      <c r="E164" s="86" t="s">
        <v>2</v>
      </c>
      <c r="F164" s="11" t="s">
        <v>148</v>
      </c>
      <c r="G164" s="12" t="s">
        <v>17</v>
      </c>
      <c r="H164" s="83">
        <v>1</v>
      </c>
      <c r="I164" s="89"/>
      <c r="J164" s="32">
        <f>$H164*I164</f>
        <v>0</v>
      </c>
    </row>
    <row r="165" spans="1:10" s="77" customFormat="1" x14ac:dyDescent="0.25">
      <c r="A165" s="1" t="s">
        <v>0</v>
      </c>
      <c r="B165" s="1" t="s">
        <v>41</v>
      </c>
      <c r="C165" s="1" t="s">
        <v>146</v>
      </c>
      <c r="D165" s="1" t="s">
        <v>0</v>
      </c>
      <c r="E165" s="86"/>
      <c r="F165" s="11"/>
      <c r="G165" s="14"/>
      <c r="H165" s="14"/>
      <c r="I165" s="85"/>
      <c r="J165" s="33"/>
    </row>
    <row r="166" spans="1:10" s="77" customFormat="1" ht="45" x14ac:dyDescent="0.25">
      <c r="A166" s="1" t="s">
        <v>0</v>
      </c>
      <c r="B166" s="1" t="s">
        <v>41</v>
      </c>
      <c r="C166" s="1" t="s">
        <v>146</v>
      </c>
      <c r="D166" s="1" t="s">
        <v>0</v>
      </c>
      <c r="E166" s="86" t="s">
        <v>3</v>
      </c>
      <c r="F166" s="11" t="s">
        <v>149</v>
      </c>
      <c r="G166" s="12" t="s">
        <v>17</v>
      </c>
      <c r="H166" s="83">
        <v>1</v>
      </c>
      <c r="I166" s="13"/>
      <c r="J166" s="32">
        <f>$H166*I166</f>
        <v>0</v>
      </c>
    </row>
    <row r="167" spans="1:10" s="77" customFormat="1" x14ac:dyDescent="0.25">
      <c r="A167" s="1" t="s">
        <v>0</v>
      </c>
      <c r="B167" s="1" t="s">
        <v>41</v>
      </c>
      <c r="C167" s="1" t="s">
        <v>146</v>
      </c>
      <c r="D167" s="1" t="s">
        <v>0</v>
      </c>
      <c r="E167" s="86"/>
      <c r="F167" s="11"/>
      <c r="G167" s="14"/>
      <c r="H167" s="14"/>
      <c r="I167" s="85"/>
      <c r="J167" s="33"/>
    </row>
    <row r="168" spans="1:10" s="77" customFormat="1" ht="33.75" x14ac:dyDescent="0.25">
      <c r="A168" s="1" t="s">
        <v>0</v>
      </c>
      <c r="B168" s="1" t="s">
        <v>41</v>
      </c>
      <c r="C168" s="1" t="s">
        <v>146</v>
      </c>
      <c r="D168" s="1" t="s">
        <v>0</v>
      </c>
      <c r="E168" s="86" t="s">
        <v>4</v>
      </c>
      <c r="F168" s="11" t="s">
        <v>150</v>
      </c>
      <c r="G168" s="12" t="s">
        <v>19</v>
      </c>
      <c r="H168" s="83">
        <v>4</v>
      </c>
      <c r="I168" s="13"/>
      <c r="J168" s="32">
        <f>$H168*I168</f>
        <v>0</v>
      </c>
    </row>
    <row r="169" spans="1:10" s="77" customFormat="1" x14ac:dyDescent="0.25">
      <c r="A169" s="1" t="s">
        <v>0</v>
      </c>
      <c r="B169" s="1" t="s">
        <v>41</v>
      </c>
      <c r="C169" s="1" t="s">
        <v>146</v>
      </c>
      <c r="D169" s="1" t="s">
        <v>0</v>
      </c>
      <c r="E169" s="86"/>
      <c r="F169" s="11"/>
      <c r="G169" s="14"/>
      <c r="H169" s="14"/>
      <c r="I169" s="85"/>
      <c r="J169" s="33"/>
    </row>
    <row r="170" spans="1:10" s="77" customFormat="1" ht="67.5" x14ac:dyDescent="0.25">
      <c r="A170" s="1" t="s">
        <v>0</v>
      </c>
      <c r="B170" s="1" t="s">
        <v>41</v>
      </c>
      <c r="C170" s="1" t="s">
        <v>146</v>
      </c>
      <c r="D170" s="1" t="s">
        <v>0</v>
      </c>
      <c r="E170" s="86" t="s">
        <v>13</v>
      </c>
      <c r="F170" s="11" t="s">
        <v>151</v>
      </c>
      <c r="G170" s="12" t="s">
        <v>66</v>
      </c>
      <c r="H170" s="83">
        <v>62</v>
      </c>
      <c r="I170" s="13"/>
      <c r="J170" s="32">
        <f>$H170*I170</f>
        <v>0</v>
      </c>
    </row>
    <row r="171" spans="1:10" s="77" customFormat="1" x14ac:dyDescent="0.25">
      <c r="A171" s="1" t="s">
        <v>0</v>
      </c>
      <c r="B171" s="1" t="s">
        <v>41</v>
      </c>
      <c r="C171" s="1" t="s">
        <v>146</v>
      </c>
      <c r="D171" s="1" t="s">
        <v>0</v>
      </c>
      <c r="E171" s="86"/>
      <c r="F171" s="11"/>
      <c r="G171" s="14"/>
      <c r="H171" s="14"/>
      <c r="I171" s="85"/>
      <c r="J171" s="33"/>
    </row>
    <row r="172" spans="1:10" s="77" customFormat="1" ht="22.5" x14ac:dyDescent="0.25">
      <c r="A172" s="1" t="s">
        <v>0</v>
      </c>
      <c r="B172" s="1" t="s">
        <v>41</v>
      </c>
      <c r="C172" s="1" t="s">
        <v>146</v>
      </c>
      <c r="D172" s="1" t="s">
        <v>0</v>
      </c>
      <c r="E172" s="86" t="s">
        <v>28</v>
      </c>
      <c r="F172" s="11" t="s">
        <v>152</v>
      </c>
      <c r="G172" s="12" t="s">
        <v>66</v>
      </c>
      <c r="H172" s="83">
        <v>16</v>
      </c>
      <c r="I172" s="13"/>
      <c r="J172" s="32">
        <f>$H172*I172</f>
        <v>0</v>
      </c>
    </row>
    <row r="173" spans="1:10" s="77" customFormat="1" x14ac:dyDescent="0.25">
      <c r="A173" s="1" t="s">
        <v>0</v>
      </c>
      <c r="B173" s="1" t="s">
        <v>41</v>
      </c>
      <c r="C173" s="1" t="s">
        <v>146</v>
      </c>
      <c r="D173" s="1" t="s">
        <v>0</v>
      </c>
      <c r="E173" s="86"/>
      <c r="F173" s="11"/>
      <c r="G173" s="14"/>
      <c r="H173" s="14"/>
      <c r="I173" s="85"/>
      <c r="J173" s="33"/>
    </row>
    <row r="174" spans="1:10" s="77" customFormat="1" ht="22.5" x14ac:dyDescent="0.25">
      <c r="A174" s="1" t="s">
        <v>0</v>
      </c>
      <c r="B174" s="1" t="s">
        <v>41</v>
      </c>
      <c r="C174" s="1" t="s">
        <v>146</v>
      </c>
      <c r="D174" s="1" t="s">
        <v>0</v>
      </c>
      <c r="E174" s="86" t="s">
        <v>39</v>
      </c>
      <c r="F174" s="11" t="s">
        <v>153</v>
      </c>
      <c r="G174" s="12" t="s">
        <v>18</v>
      </c>
      <c r="H174" s="83">
        <v>390</v>
      </c>
      <c r="I174" s="13"/>
      <c r="J174" s="32">
        <f>$H174*I174</f>
        <v>0</v>
      </c>
    </row>
    <row r="175" spans="1:10" s="77" customFormat="1" x14ac:dyDescent="0.25">
      <c r="A175" s="1" t="s">
        <v>0</v>
      </c>
      <c r="B175" s="1" t="s">
        <v>41</v>
      </c>
      <c r="C175" s="1" t="s">
        <v>146</v>
      </c>
      <c r="D175" s="1" t="s">
        <v>0</v>
      </c>
      <c r="E175" s="86"/>
      <c r="F175" s="11"/>
      <c r="G175" s="14"/>
      <c r="H175" s="14"/>
      <c r="I175" s="85"/>
      <c r="J175" s="33"/>
    </row>
    <row r="176" spans="1:10" s="77" customFormat="1" ht="112.5" x14ac:dyDescent="0.25">
      <c r="A176" s="1" t="s">
        <v>0</v>
      </c>
      <c r="B176" s="1" t="s">
        <v>41</v>
      </c>
      <c r="C176" s="1" t="s">
        <v>146</v>
      </c>
      <c r="D176" s="1" t="s">
        <v>0</v>
      </c>
      <c r="E176" s="86" t="s">
        <v>56</v>
      </c>
      <c r="F176" s="11" t="s">
        <v>154</v>
      </c>
      <c r="G176" s="12" t="s">
        <v>18</v>
      </c>
      <c r="H176" s="83">
        <v>15</v>
      </c>
      <c r="I176" s="13"/>
      <c r="J176" s="32">
        <f>$H176*I176</f>
        <v>0</v>
      </c>
    </row>
    <row r="177" spans="1:10" s="77" customFormat="1" x14ac:dyDescent="0.25">
      <c r="A177" s="1" t="s">
        <v>0</v>
      </c>
      <c r="B177" s="1" t="s">
        <v>41</v>
      </c>
      <c r="C177" s="1" t="s">
        <v>146</v>
      </c>
      <c r="D177" s="1" t="s">
        <v>0</v>
      </c>
      <c r="E177" s="86"/>
      <c r="F177" s="11"/>
      <c r="G177" s="14"/>
      <c r="H177" s="14"/>
      <c r="I177" s="85"/>
      <c r="J177" s="33"/>
    </row>
    <row r="178" spans="1:10" s="77" customFormat="1" ht="78.75" x14ac:dyDescent="0.25">
      <c r="A178" s="1" t="s">
        <v>0</v>
      </c>
      <c r="B178" s="1" t="s">
        <v>41</v>
      </c>
      <c r="C178" s="1" t="s">
        <v>146</v>
      </c>
      <c r="D178" s="1" t="s">
        <v>0</v>
      </c>
      <c r="E178" s="86" t="s">
        <v>76</v>
      </c>
      <c r="F178" s="11" t="s">
        <v>155</v>
      </c>
      <c r="G178" s="12" t="s">
        <v>18</v>
      </c>
      <c r="H178" s="83">
        <v>140</v>
      </c>
      <c r="I178" s="13"/>
      <c r="J178" s="32">
        <f>$H178*I178</f>
        <v>0</v>
      </c>
    </row>
    <row r="179" spans="1:10" s="77" customFormat="1" x14ac:dyDescent="0.25">
      <c r="A179" s="1" t="s">
        <v>0</v>
      </c>
      <c r="B179" s="1" t="s">
        <v>41</v>
      </c>
      <c r="C179" s="1" t="s">
        <v>146</v>
      </c>
      <c r="D179" s="1" t="s">
        <v>0</v>
      </c>
      <c r="E179" s="86"/>
      <c r="F179" s="11"/>
      <c r="G179" s="14"/>
      <c r="H179" s="14"/>
      <c r="I179" s="85"/>
      <c r="J179" s="33"/>
    </row>
    <row r="180" spans="1:10" s="77" customFormat="1" ht="315" x14ac:dyDescent="0.25">
      <c r="A180" s="1" t="s">
        <v>0</v>
      </c>
      <c r="B180" s="1" t="s">
        <v>41</v>
      </c>
      <c r="C180" s="1" t="s">
        <v>146</v>
      </c>
      <c r="D180" s="1" t="s">
        <v>0</v>
      </c>
      <c r="E180" s="86" t="s">
        <v>78</v>
      </c>
      <c r="F180" s="11" t="s">
        <v>156</v>
      </c>
      <c r="G180" s="12" t="s">
        <v>17</v>
      </c>
      <c r="H180" s="83">
        <v>1</v>
      </c>
      <c r="I180" s="13"/>
      <c r="J180" s="32">
        <f>$H180*I180</f>
        <v>0</v>
      </c>
    </row>
    <row r="181" spans="1:10" s="77" customFormat="1" x14ac:dyDescent="0.25">
      <c r="A181" s="1" t="s">
        <v>0</v>
      </c>
      <c r="B181" s="1" t="s">
        <v>41</v>
      </c>
      <c r="C181" s="1" t="s">
        <v>146</v>
      </c>
      <c r="D181" s="1" t="s">
        <v>0</v>
      </c>
      <c r="E181" s="86"/>
      <c r="F181" s="11"/>
      <c r="G181" s="14"/>
      <c r="H181" s="14"/>
      <c r="I181" s="85"/>
      <c r="J181" s="33"/>
    </row>
    <row r="182" spans="1:10" s="77" customFormat="1" x14ac:dyDescent="0.25">
      <c r="A182" s="1" t="s">
        <v>0</v>
      </c>
      <c r="B182" s="1" t="s">
        <v>41</v>
      </c>
      <c r="C182" s="1" t="s">
        <v>146</v>
      </c>
      <c r="D182" s="1" t="s">
        <v>0</v>
      </c>
      <c r="E182" s="86" t="s">
        <v>80</v>
      </c>
      <c r="F182" s="11" t="s">
        <v>157</v>
      </c>
      <c r="G182" s="12" t="s">
        <v>17</v>
      </c>
      <c r="H182" s="83">
        <v>1</v>
      </c>
      <c r="I182" s="13"/>
      <c r="J182" s="32">
        <f>$H182*I182</f>
        <v>0</v>
      </c>
    </row>
    <row r="183" spans="1:10" s="77" customFormat="1" x14ac:dyDescent="0.25">
      <c r="A183" s="1" t="s">
        <v>0</v>
      </c>
      <c r="B183" s="1" t="s">
        <v>41</v>
      </c>
      <c r="C183" s="1" t="s">
        <v>146</v>
      </c>
      <c r="D183" s="1" t="s">
        <v>0</v>
      </c>
      <c r="E183" s="86"/>
      <c r="F183" s="11"/>
      <c r="G183" s="14"/>
      <c r="H183" s="14"/>
      <c r="I183" s="85"/>
      <c r="J183" s="33"/>
    </row>
    <row r="184" spans="1:10" s="77" customFormat="1" ht="45" x14ac:dyDescent="0.25">
      <c r="A184" s="1" t="s">
        <v>0</v>
      </c>
      <c r="B184" s="1" t="s">
        <v>41</v>
      </c>
      <c r="C184" s="1" t="s">
        <v>146</v>
      </c>
      <c r="D184" s="1" t="s">
        <v>0</v>
      </c>
      <c r="E184" s="86" t="s">
        <v>83</v>
      </c>
      <c r="F184" s="11" t="s">
        <v>158</v>
      </c>
      <c r="G184" s="12" t="s">
        <v>18</v>
      </c>
      <c r="H184" s="83">
        <v>150</v>
      </c>
      <c r="I184" s="13"/>
      <c r="J184" s="32">
        <f>$H184*I184</f>
        <v>0</v>
      </c>
    </row>
    <row r="185" spans="1:10" s="77" customFormat="1" x14ac:dyDescent="0.25">
      <c r="A185" s="1" t="s">
        <v>0</v>
      </c>
      <c r="B185" s="1" t="s">
        <v>41</v>
      </c>
      <c r="C185" s="1" t="s">
        <v>146</v>
      </c>
      <c r="D185" s="1" t="s">
        <v>0</v>
      </c>
      <c r="E185" s="86"/>
      <c r="F185" s="11"/>
      <c r="G185" s="14"/>
      <c r="H185" s="14"/>
      <c r="I185" s="85"/>
      <c r="J185" s="33"/>
    </row>
    <row r="186" spans="1:10" s="77" customFormat="1" ht="33.75" x14ac:dyDescent="0.25">
      <c r="A186" s="1" t="s">
        <v>0</v>
      </c>
      <c r="B186" s="1" t="s">
        <v>41</v>
      </c>
      <c r="C186" s="1" t="s">
        <v>146</v>
      </c>
      <c r="D186" s="1" t="s">
        <v>0</v>
      </c>
      <c r="E186" s="86" t="s">
        <v>85</v>
      </c>
      <c r="F186" s="11" t="s">
        <v>160</v>
      </c>
      <c r="G186" s="12" t="s">
        <v>17</v>
      </c>
      <c r="H186" s="83">
        <v>1</v>
      </c>
      <c r="I186" s="13"/>
      <c r="J186" s="32">
        <f>$H186*I186</f>
        <v>0</v>
      </c>
    </row>
    <row r="187" spans="1:10" s="77" customFormat="1" x14ac:dyDescent="0.25">
      <c r="A187" s="1" t="s">
        <v>0</v>
      </c>
      <c r="B187" s="1" t="s">
        <v>41</v>
      </c>
      <c r="C187" s="1" t="s">
        <v>146</v>
      </c>
      <c r="D187" s="1" t="s">
        <v>0</v>
      </c>
      <c r="E187" s="86"/>
      <c r="F187" s="11"/>
      <c r="G187" s="14"/>
      <c r="H187" s="14"/>
      <c r="I187" s="85"/>
      <c r="J187" s="33"/>
    </row>
    <row r="188" spans="1:10" s="77" customFormat="1" ht="45" x14ac:dyDescent="0.25">
      <c r="A188" s="1" t="s">
        <v>0</v>
      </c>
      <c r="B188" s="1" t="s">
        <v>41</v>
      </c>
      <c r="C188" s="1" t="s">
        <v>146</v>
      </c>
      <c r="D188" s="1" t="s">
        <v>0</v>
      </c>
      <c r="E188" s="86" t="s">
        <v>125</v>
      </c>
      <c r="F188" s="11" t="s">
        <v>159</v>
      </c>
      <c r="G188" s="12" t="s">
        <v>17</v>
      </c>
      <c r="H188" s="83">
        <v>1</v>
      </c>
      <c r="I188" s="13"/>
      <c r="J188" s="32">
        <f>$H188*I188</f>
        <v>0</v>
      </c>
    </row>
    <row r="189" spans="1:10" s="77" customFormat="1" x14ac:dyDescent="0.25">
      <c r="A189" s="1" t="s">
        <v>0</v>
      </c>
      <c r="B189" s="1" t="s">
        <v>41</v>
      </c>
      <c r="C189" s="1" t="s">
        <v>146</v>
      </c>
      <c r="D189" s="1" t="s">
        <v>0</v>
      </c>
      <c r="E189" s="86"/>
      <c r="F189" s="11"/>
      <c r="G189" s="14"/>
      <c r="H189" s="14"/>
      <c r="I189" s="85"/>
      <c r="J189" s="33"/>
    </row>
    <row r="190" spans="1:10" s="77" customFormat="1" ht="33.75" x14ac:dyDescent="0.25">
      <c r="A190" s="1" t="s">
        <v>0</v>
      </c>
      <c r="B190" s="1" t="s">
        <v>41</v>
      </c>
      <c r="C190" s="1" t="s">
        <v>146</v>
      </c>
      <c r="D190" s="1" t="s">
        <v>0</v>
      </c>
      <c r="E190" s="86" t="s">
        <v>127</v>
      </c>
      <c r="F190" s="11" t="s">
        <v>161</v>
      </c>
      <c r="G190" s="12" t="s">
        <v>72</v>
      </c>
      <c r="H190" s="83">
        <v>6</v>
      </c>
      <c r="I190" s="13"/>
      <c r="J190" s="32">
        <f>$H190*I190</f>
        <v>0</v>
      </c>
    </row>
    <row r="191" spans="1:10" s="77" customFormat="1" x14ac:dyDescent="0.25">
      <c r="A191" s="1" t="s">
        <v>0</v>
      </c>
      <c r="B191" s="1" t="s">
        <v>41</v>
      </c>
      <c r="C191" s="1" t="s">
        <v>146</v>
      </c>
      <c r="D191" s="1" t="s">
        <v>0</v>
      </c>
      <c r="E191" s="86"/>
      <c r="F191" s="11"/>
      <c r="G191" s="14"/>
      <c r="H191" s="14"/>
      <c r="I191" s="85"/>
      <c r="J191" s="33"/>
    </row>
    <row r="192" spans="1:10" s="77" customFormat="1" ht="56.25" x14ac:dyDescent="0.25">
      <c r="A192" s="1" t="s">
        <v>0</v>
      </c>
      <c r="B192" s="1" t="s">
        <v>41</v>
      </c>
      <c r="C192" s="1" t="s">
        <v>146</v>
      </c>
      <c r="D192" s="1" t="s">
        <v>0</v>
      </c>
      <c r="E192" s="86" t="s">
        <v>129</v>
      </c>
      <c r="F192" s="11" t="s">
        <v>162</v>
      </c>
      <c r="G192" s="12" t="s">
        <v>66</v>
      </c>
      <c r="H192" s="83">
        <v>39</v>
      </c>
      <c r="I192" s="13"/>
      <c r="J192" s="32">
        <f>$H192*I192</f>
        <v>0</v>
      </c>
    </row>
    <row r="193" spans="1:10" s="77" customFormat="1" x14ac:dyDescent="0.25">
      <c r="A193" s="1" t="s">
        <v>0</v>
      </c>
      <c r="B193" s="1" t="s">
        <v>41</v>
      </c>
      <c r="C193" s="1" t="s">
        <v>146</v>
      </c>
      <c r="D193" s="1" t="s">
        <v>0</v>
      </c>
      <c r="E193" s="86"/>
      <c r="F193" s="11"/>
      <c r="G193" s="14"/>
      <c r="H193" s="14"/>
      <c r="I193" s="85"/>
      <c r="J193" s="33"/>
    </row>
    <row r="194" spans="1:10" s="77" customFormat="1" ht="22.5" x14ac:dyDescent="0.25">
      <c r="A194" s="1" t="s">
        <v>0</v>
      </c>
      <c r="B194" s="1" t="s">
        <v>41</v>
      </c>
      <c r="C194" s="1" t="s">
        <v>146</v>
      </c>
      <c r="D194" s="1" t="s">
        <v>0</v>
      </c>
      <c r="E194" s="86" t="s">
        <v>164</v>
      </c>
      <c r="F194" s="11" t="s">
        <v>163</v>
      </c>
      <c r="G194" s="12" t="s">
        <v>19</v>
      </c>
      <c r="H194" s="83">
        <v>3</v>
      </c>
      <c r="I194" s="13"/>
      <c r="J194" s="32">
        <f>$H194*I194</f>
        <v>0</v>
      </c>
    </row>
    <row r="195" spans="1:10" s="77" customFormat="1" x14ac:dyDescent="0.25">
      <c r="A195" s="1" t="s">
        <v>0</v>
      </c>
      <c r="B195" s="1" t="s">
        <v>41</v>
      </c>
      <c r="C195" s="1" t="s">
        <v>146</v>
      </c>
      <c r="D195" s="1" t="s">
        <v>0</v>
      </c>
      <c r="E195" s="86"/>
      <c r="F195" s="11"/>
      <c r="G195" s="14"/>
      <c r="H195" s="14"/>
      <c r="I195" s="85"/>
      <c r="J195" s="33"/>
    </row>
    <row r="196" spans="1:10" s="77" customFormat="1" ht="22.5" x14ac:dyDescent="0.25">
      <c r="A196" s="1" t="s">
        <v>0</v>
      </c>
      <c r="B196" s="1" t="s">
        <v>41</v>
      </c>
      <c r="C196" s="1" t="s">
        <v>146</v>
      </c>
      <c r="D196" s="1" t="s">
        <v>0</v>
      </c>
      <c r="E196" s="86" t="s">
        <v>165</v>
      </c>
      <c r="F196" s="11" t="s">
        <v>166</v>
      </c>
      <c r="G196" s="12" t="s">
        <v>19</v>
      </c>
      <c r="H196" s="83">
        <v>3</v>
      </c>
      <c r="I196" s="13"/>
      <c r="J196" s="32">
        <f>$H196*I196</f>
        <v>0</v>
      </c>
    </row>
    <row r="197" spans="1:10" s="77" customFormat="1" x14ac:dyDescent="0.25">
      <c r="A197" s="1" t="s">
        <v>0</v>
      </c>
      <c r="B197" s="1" t="s">
        <v>41</v>
      </c>
      <c r="C197" s="1" t="s">
        <v>146</v>
      </c>
      <c r="D197" s="1" t="s">
        <v>0</v>
      </c>
      <c r="E197" s="86"/>
      <c r="F197" s="11"/>
      <c r="G197" s="14"/>
      <c r="H197" s="14"/>
      <c r="I197" s="85"/>
      <c r="J197" s="33"/>
    </row>
    <row r="198" spans="1:10" s="77" customFormat="1" ht="33.75" x14ac:dyDescent="0.25">
      <c r="A198" s="1" t="s">
        <v>0</v>
      </c>
      <c r="B198" s="1" t="s">
        <v>41</v>
      </c>
      <c r="C198" s="1" t="s">
        <v>146</v>
      </c>
      <c r="D198" s="1" t="s">
        <v>0</v>
      </c>
      <c r="E198" s="86" t="s">
        <v>167</v>
      </c>
      <c r="F198" s="11" t="s">
        <v>168</v>
      </c>
      <c r="G198" s="12" t="s">
        <v>19</v>
      </c>
      <c r="H198" s="83">
        <v>5</v>
      </c>
      <c r="I198" s="13"/>
      <c r="J198" s="32">
        <f>$H198*I198</f>
        <v>0</v>
      </c>
    </row>
    <row r="199" spans="1:10" s="77" customFormat="1" x14ac:dyDescent="0.25">
      <c r="A199" s="1" t="s">
        <v>0</v>
      </c>
      <c r="B199" s="1" t="s">
        <v>41</v>
      </c>
      <c r="C199" s="1" t="s">
        <v>146</v>
      </c>
      <c r="D199" s="1" t="s">
        <v>0</v>
      </c>
      <c r="E199" s="86"/>
      <c r="F199" s="11"/>
      <c r="G199" s="14"/>
      <c r="H199" s="14"/>
      <c r="I199" s="85"/>
      <c r="J199" s="33"/>
    </row>
    <row r="200" spans="1:10" s="77" customFormat="1" ht="157.5" x14ac:dyDescent="0.25">
      <c r="A200" s="1" t="s">
        <v>0</v>
      </c>
      <c r="B200" s="1" t="s">
        <v>41</v>
      </c>
      <c r="C200" s="1" t="s">
        <v>146</v>
      </c>
      <c r="D200" s="1" t="s">
        <v>0</v>
      </c>
      <c r="E200" s="86" t="s">
        <v>170</v>
      </c>
      <c r="F200" s="11" t="s">
        <v>169</v>
      </c>
      <c r="G200" s="12" t="s">
        <v>17</v>
      </c>
      <c r="H200" s="83">
        <v>1</v>
      </c>
      <c r="I200" s="13"/>
      <c r="J200" s="32">
        <f>$H200*I200</f>
        <v>0</v>
      </c>
    </row>
    <row r="201" spans="1:10" s="77" customFormat="1" x14ac:dyDescent="0.25">
      <c r="A201" s="1" t="s">
        <v>0</v>
      </c>
      <c r="B201" s="1" t="s">
        <v>41</v>
      </c>
      <c r="C201" s="1" t="s">
        <v>146</v>
      </c>
      <c r="D201" s="1" t="s">
        <v>0</v>
      </c>
      <c r="E201" s="86"/>
      <c r="F201" s="11"/>
      <c r="G201" s="14"/>
      <c r="H201" s="14"/>
      <c r="I201" s="85"/>
      <c r="J201" s="33"/>
    </row>
    <row r="202" spans="1:10" s="77" customFormat="1" ht="22.5" x14ac:dyDescent="0.25">
      <c r="A202" s="1" t="s">
        <v>0</v>
      </c>
      <c r="B202" s="1" t="s">
        <v>41</v>
      </c>
      <c r="C202" s="1" t="s">
        <v>146</v>
      </c>
      <c r="D202" s="1" t="s">
        <v>0</v>
      </c>
      <c r="E202" s="86" t="s">
        <v>171</v>
      </c>
      <c r="F202" s="11" t="s">
        <v>172</v>
      </c>
      <c r="G202" s="12" t="s">
        <v>17</v>
      </c>
      <c r="H202" s="83">
        <v>1</v>
      </c>
      <c r="I202" s="13"/>
      <c r="J202" s="32">
        <f>$H202*I202</f>
        <v>0</v>
      </c>
    </row>
    <row r="203" spans="1:10" s="77" customFormat="1" x14ac:dyDescent="0.25">
      <c r="A203" s="1" t="s">
        <v>0</v>
      </c>
      <c r="B203" s="1" t="s">
        <v>41</v>
      </c>
      <c r="C203" s="1" t="s">
        <v>146</v>
      </c>
      <c r="D203" s="1" t="s">
        <v>0</v>
      </c>
      <c r="E203" s="86"/>
      <c r="F203" s="11"/>
      <c r="G203" s="14"/>
      <c r="H203" s="14"/>
      <c r="I203" s="85"/>
      <c r="J203" s="33"/>
    </row>
    <row r="204" spans="1:10" s="77" customFormat="1" x14ac:dyDescent="0.25">
      <c r="A204" s="1" t="s">
        <v>5</v>
      </c>
      <c r="B204" s="1" t="s">
        <v>5</v>
      </c>
      <c r="C204" s="1" t="s">
        <v>5</v>
      </c>
      <c r="D204" s="1" t="s">
        <v>5</v>
      </c>
      <c r="E204" s="30"/>
      <c r="F204" s="4" t="s">
        <v>16</v>
      </c>
      <c r="G204" s="14"/>
      <c r="H204" s="37"/>
      <c r="I204" s="15"/>
      <c r="J204" s="33">
        <f>SUM(J164:J202)</f>
        <v>0</v>
      </c>
    </row>
    <row r="205" spans="1:10" x14ac:dyDescent="0.25">
      <c r="A205" s="1" t="s">
        <v>5</v>
      </c>
      <c r="B205" s="1" t="s">
        <v>5</v>
      </c>
      <c r="C205" s="1" t="s">
        <v>5</v>
      </c>
      <c r="D205" s="1" t="s">
        <v>5</v>
      </c>
      <c r="E205" s="31"/>
      <c r="F205" s="44"/>
      <c r="G205" s="45"/>
      <c r="H205" s="45"/>
      <c r="I205" s="72"/>
      <c r="J205" s="70"/>
    </row>
    <row r="206" spans="1:10" ht="33.75" x14ac:dyDescent="0.25">
      <c r="A206" s="1" t="s">
        <v>5</v>
      </c>
      <c r="B206" s="1" t="s">
        <v>5</v>
      </c>
      <c r="C206" s="1" t="s">
        <v>5</v>
      </c>
      <c r="D206" s="1" t="s">
        <v>5</v>
      </c>
      <c r="E206" s="39"/>
      <c r="F206" s="40" t="s">
        <v>173</v>
      </c>
      <c r="G206" s="41"/>
      <c r="H206" s="41"/>
      <c r="I206" s="42"/>
      <c r="J206" s="43">
        <f>J26+J160+J204</f>
        <v>0</v>
      </c>
    </row>
    <row r="207" spans="1:10" x14ac:dyDescent="0.25">
      <c r="A207" s="1" t="s">
        <v>5</v>
      </c>
      <c r="B207" s="1" t="s">
        <v>5</v>
      </c>
      <c r="C207" s="1" t="s">
        <v>5</v>
      </c>
      <c r="D207" s="1" t="s">
        <v>5</v>
      </c>
      <c r="E207" s="76"/>
      <c r="F207" s="78" t="s">
        <v>57</v>
      </c>
      <c r="G207" s="41"/>
      <c r="H207" s="41"/>
      <c r="I207" s="42"/>
      <c r="J207" s="43">
        <f>J206</f>
        <v>0</v>
      </c>
    </row>
    <row r="208" spans="1:10" s="77" customFormat="1" x14ac:dyDescent="0.25">
      <c r="A208" s="1" t="s">
        <v>5</v>
      </c>
      <c r="B208" s="1" t="s">
        <v>5</v>
      </c>
      <c r="C208" s="1" t="s">
        <v>5</v>
      </c>
      <c r="D208" s="1" t="s">
        <v>5</v>
      </c>
      <c r="E208" s="74"/>
      <c r="F208" s="44"/>
      <c r="G208" s="45"/>
      <c r="H208" s="45"/>
      <c r="I208" s="17"/>
      <c r="J208" s="46"/>
    </row>
    <row r="209" spans="1:10" x14ac:dyDescent="0.25">
      <c r="A209" s="1" t="s">
        <v>5</v>
      </c>
      <c r="B209" s="25"/>
      <c r="C209" s="25"/>
      <c r="D209" s="25"/>
      <c r="E209" s="26"/>
      <c r="F209" s="2" t="s">
        <v>29</v>
      </c>
      <c r="G209" s="20"/>
      <c r="H209" s="20"/>
      <c r="I209" s="9"/>
      <c r="J209" s="27">
        <f>SUMIF($A$5:$A$206,"=x",J$5:J$206)</f>
        <v>0</v>
      </c>
    </row>
    <row r="210" spans="1:10" x14ac:dyDescent="0.25">
      <c r="A210" s="1" t="s">
        <v>5</v>
      </c>
      <c r="B210" s="25"/>
      <c r="C210" s="25"/>
      <c r="D210" s="25"/>
      <c r="E210" s="26"/>
      <c r="F210" s="2"/>
      <c r="G210" s="20"/>
      <c r="H210" s="20"/>
      <c r="I210" s="9"/>
      <c r="J210" s="28">
        <f>+J207-J209</f>
        <v>0</v>
      </c>
    </row>
    <row r="211" spans="1:10" x14ac:dyDescent="0.25">
      <c r="A211" s="1" t="s">
        <v>5</v>
      </c>
      <c r="B211" s="25"/>
      <c r="C211" s="25"/>
      <c r="D211" s="25"/>
      <c r="E211" s="26"/>
      <c r="F211" s="2"/>
      <c r="G211" s="20"/>
      <c r="H211" s="20"/>
      <c r="I211" s="9"/>
      <c r="J211" s="9"/>
    </row>
    <row r="212" spans="1:10" s="77" customFormat="1" x14ac:dyDescent="0.25">
      <c r="A212" s="1" t="s">
        <v>5</v>
      </c>
      <c r="E212" s="52"/>
      <c r="F212" s="52"/>
      <c r="G212" s="52"/>
      <c r="H212" s="52"/>
      <c r="I212" s="52"/>
      <c r="J212" s="52"/>
    </row>
    <row r="213" spans="1:10" x14ac:dyDescent="0.25">
      <c r="A213" s="25" t="s">
        <v>5</v>
      </c>
      <c r="E213" s="60"/>
      <c r="F213" s="61" t="s">
        <v>30</v>
      </c>
    </row>
    <row r="214" spans="1:10" x14ac:dyDescent="0.25">
      <c r="A214" s="25" t="s">
        <v>5</v>
      </c>
      <c r="E214" s="60"/>
      <c r="F214" s="62"/>
    </row>
    <row r="215" spans="1:10" x14ac:dyDescent="0.25">
      <c r="A215" s="25" t="s">
        <v>5</v>
      </c>
      <c r="E215" s="60"/>
      <c r="F215" s="61" t="s">
        <v>31</v>
      </c>
    </row>
    <row r="216" spans="1:10" ht="45" x14ac:dyDescent="0.25">
      <c r="A216" s="25" t="s">
        <v>5</v>
      </c>
      <c r="E216" s="60"/>
      <c r="F216" s="61" t="s">
        <v>32</v>
      </c>
    </row>
    <row r="217" spans="1:10" x14ac:dyDescent="0.25">
      <c r="A217" s="25" t="s">
        <v>5</v>
      </c>
      <c r="E217" s="60"/>
      <c r="F217" s="62"/>
    </row>
    <row r="218" spans="1:10" ht="180" x14ac:dyDescent="0.25">
      <c r="A218" s="25" t="s">
        <v>5</v>
      </c>
      <c r="E218" s="60"/>
      <c r="F218" s="61" t="s">
        <v>33</v>
      </c>
    </row>
    <row r="219" spans="1:10" x14ac:dyDescent="0.25">
      <c r="A219" s="25" t="s">
        <v>5</v>
      </c>
      <c r="E219" s="60"/>
      <c r="F219" s="62"/>
    </row>
    <row r="220" spans="1:10" ht="22.5" x14ac:dyDescent="0.25">
      <c r="A220" s="25" t="s">
        <v>5</v>
      </c>
      <c r="E220" s="63" t="s">
        <v>2</v>
      </c>
      <c r="F220" s="64" t="s">
        <v>34</v>
      </c>
    </row>
    <row r="221" spans="1:10" ht="33.75" x14ac:dyDescent="0.25">
      <c r="A221" s="25" t="s">
        <v>5</v>
      </c>
      <c r="E221" s="63" t="s">
        <v>3</v>
      </c>
      <c r="F221" s="65" t="s">
        <v>35</v>
      </c>
    </row>
    <row r="222" spans="1:10" x14ac:dyDescent="0.25">
      <c r="A222" s="25" t="s">
        <v>5</v>
      </c>
      <c r="E222" s="63" t="s">
        <v>4</v>
      </c>
      <c r="F222" s="65" t="s">
        <v>36</v>
      </c>
    </row>
    <row r="223" spans="1:10" ht="45" x14ac:dyDescent="0.25">
      <c r="A223" s="25" t="s">
        <v>5</v>
      </c>
      <c r="E223" s="63" t="s">
        <v>13</v>
      </c>
      <c r="F223" s="65" t="s">
        <v>37</v>
      </c>
    </row>
    <row r="224" spans="1:10" x14ac:dyDescent="0.25">
      <c r="A224" s="25" t="s">
        <v>5</v>
      </c>
      <c r="E224" s="63" t="s">
        <v>28</v>
      </c>
      <c r="F224" s="65" t="s">
        <v>38</v>
      </c>
    </row>
    <row r="225" spans="1:6" ht="33.75" x14ac:dyDescent="0.25">
      <c r="A225" s="25" t="s">
        <v>5</v>
      </c>
      <c r="E225" s="63" t="s">
        <v>39</v>
      </c>
      <c r="F225" s="65" t="s">
        <v>40</v>
      </c>
    </row>
  </sheetData>
  <conditionalFormatting sqref="A26:D26 A209:A212">
    <cfRule type="containsText" dxfId="3" priority="7" operator="containsText" text="z">
      <formula>NOT(ISERROR(SEARCH("z",A26)))</formula>
    </cfRule>
  </conditionalFormatting>
  <conditionalFormatting sqref="B209:D211">
    <cfRule type="containsText" dxfId="2" priority="6" operator="containsText" text="z">
      <formula>NOT(ISERROR(SEARCH("z",B209)))</formula>
    </cfRule>
  </conditionalFormatting>
  <conditionalFormatting sqref="A213:A225">
    <cfRule type="containsText" dxfId="1" priority="4" operator="containsText" text="z">
      <formula>NOT(ISERROR(SEARCH("z",A213)))</formula>
    </cfRule>
  </conditionalFormatting>
  <conditionalFormatting sqref="A160:D160">
    <cfRule type="containsText" dxfId="0" priority="1" operator="containsText" text="z">
      <formula>NOT(ISERROR(SEARCH("z",A160)))</formula>
    </cfRule>
  </conditionalFormatting>
  <pageMargins left="0.7" right="0.7" top="0.75" bottom="0.75" header="0.3" footer="0.3"/>
  <pageSetup paperSize="9" scale="81" fitToHeight="0" orientation="portrait" r:id="rId1"/>
  <rowBreaks count="1" manualBreakCount="1">
    <brk id="41" min="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PonTr</vt:lpstr>
      <vt:lpstr>PonTr!Print_Area</vt:lpstr>
    </vt:vector>
  </TitlesOfParts>
  <Company>Istraturist Umag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 Ivančić</dc:creator>
  <cp:lastModifiedBy>Edi Ivančić</cp:lastModifiedBy>
  <cp:lastPrinted>2019-12-05T11:42:17Z</cp:lastPrinted>
  <dcterms:created xsi:type="dcterms:W3CDTF">2018-12-05T10:08:40Z</dcterms:created>
  <dcterms:modified xsi:type="dcterms:W3CDTF">2020-12-04T15:45:43Z</dcterms:modified>
</cp:coreProperties>
</file>