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2021\2. Projekti\DN\2.4 - SC10_Izvedbeni projekt DN\"/>
    </mc:Choice>
  </mc:AlternateContent>
  <bookViews>
    <workbookView xWindow="-120" yWindow="-120" windowWidth="16455" windowHeight="12225"/>
  </bookViews>
  <sheets>
    <sheet name="Kom fin uvjeti" sheetId="2" r:id="rId1"/>
    <sheet name="DN 101 - Rasvjeta" sheetId="4" r:id="rId2"/>
    <sheet name="DN 102 - Automatika" sheetId="5" r:id="rId3"/>
    <sheet name="DN 103 - Ozvučenje" sheetId="6" r:id="rId4"/>
  </sheets>
  <externalReferences>
    <externalReference r:id="rId5"/>
  </externalReferences>
  <definedNames>
    <definedName name="fff" localSheetId="2">[1]TROŠKOVNIK!#REF!</definedName>
    <definedName name="fff">[1]TROŠKOVNIK!#REF!</definedName>
    <definedName name="MAT" localSheetId="2">[1]TROŠKOVNIK!#REF!</definedName>
    <definedName name="MAT">[1]TROŠKOVNIK!#REF!</definedName>
    <definedName name="_xlnm.Print_Area" localSheetId="0">'Kom fin uvjeti'!$A$1:$E$57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39" i="2"/>
  <c r="F22" i="6"/>
  <c r="F21" i="6"/>
  <c r="F17" i="6"/>
  <c r="F46" i="4"/>
  <c r="F16" i="6"/>
  <c r="F14" i="6"/>
  <c r="F12" i="6"/>
  <c r="F11" i="6"/>
  <c r="F10" i="6"/>
  <c r="F9" i="6"/>
  <c r="F8" i="6"/>
  <c r="F81" i="5"/>
  <c r="F79" i="5"/>
  <c r="F78" i="5"/>
  <c r="F77" i="5"/>
  <c r="F76" i="5"/>
  <c r="F72" i="5"/>
  <c r="F71" i="5"/>
  <c r="F70" i="5"/>
  <c r="F69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82" i="5" s="1"/>
  <c r="F39" i="4" l="1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41" i="4" s="1"/>
  <c r="F47" i="4" l="1"/>
  <c r="F86" i="5"/>
  <c r="F87" i="5" s="1"/>
  <c r="D40" i="2" s="1"/>
  <c r="D42" i="2" s="1"/>
</calcChain>
</file>

<file path=xl/sharedStrings.xml><?xml version="1.0" encoding="utf-8"?>
<sst xmlns="http://schemas.openxmlformats.org/spreadsheetml/2006/main" count="518" uniqueCount="189">
  <si>
    <t>Opcija ponude:</t>
  </si>
  <si>
    <t>Rok izvođenja radova:</t>
  </si>
  <si>
    <t>Ponuđač:</t>
  </si>
  <si>
    <t>Ponuda broj:</t>
  </si>
  <si>
    <t>Mjesto i datum:</t>
  </si>
  <si>
    <t>SVEUKUPNO:</t>
  </si>
  <si>
    <t>REKAPITULACIJA:</t>
  </si>
  <si>
    <t>kom</t>
  </si>
  <si>
    <t>Napomena</t>
  </si>
  <si>
    <t>UKUPNO</t>
  </si>
  <si>
    <t>JC</t>
  </si>
  <si>
    <t>KOL</t>
  </si>
  <si>
    <t>JM</t>
  </si>
  <si>
    <t>OPIS</t>
  </si>
  <si>
    <t>RB</t>
  </si>
  <si>
    <t>PLAVALAGUNA d.d. za ugostiteljstvo i turizam</t>
  </si>
  <si>
    <t>R. Končara 12, 52440 Poreč</t>
  </si>
  <si>
    <t>Sektor za investicije i održavanje</t>
  </si>
  <si>
    <t xml:space="preserve">PONUDA </t>
  </si>
  <si>
    <t>Predmet nabave:</t>
  </si>
  <si>
    <t>ELEKTROINSTALACIJE</t>
  </si>
  <si>
    <t>1. Naziv ponuditelja:</t>
  </si>
  <si>
    <t>2. OIB ponuditelja</t>
  </si>
  <si>
    <t>3. Adresa ponuditelja:</t>
  </si>
  <si>
    <t>4. Mjesto:</t>
  </si>
  <si>
    <t>5. Poštanski broj:</t>
  </si>
  <si>
    <t>6. Ime i prezime kontakt osobe:</t>
  </si>
  <si>
    <t>7. Telefon:</t>
  </si>
  <si>
    <t xml:space="preserve">8. Fax: </t>
  </si>
  <si>
    <t>9. E-mail:</t>
  </si>
  <si>
    <t>10. Osoba ovlaštena za zastupanje</t>
  </si>
  <si>
    <t>11. Jedinične cijene iskazuju se u kunama, bez PDV-a, FCO objekt</t>
  </si>
  <si>
    <r>
      <t xml:space="preserve">    - </t>
    </r>
    <r>
      <rPr>
        <b/>
        <sz val="8"/>
        <rFont val="Arial"/>
        <family val="2"/>
        <charset val="238"/>
      </rPr>
      <t>Cijene formirati neto</t>
    </r>
  </si>
  <si>
    <r>
      <t>12. Rok plaćanja :</t>
    </r>
    <r>
      <rPr>
        <sz val="8"/>
        <rFont val="Arial"/>
        <family val="2"/>
        <charset val="238"/>
      </rPr>
      <t xml:space="preserve"> </t>
    </r>
  </si>
  <si>
    <t>13. Navedite rok isporuke od potpisa ugovora :</t>
  </si>
  <si>
    <t>14. Jamstveni rok:</t>
  </si>
  <si>
    <t>15. Valjanost ponude je minimalno 90 dana od datuma dostave ponude.</t>
  </si>
  <si>
    <t xml:space="preserve">16. </t>
  </si>
  <si>
    <r>
      <t xml:space="preserve">Sadržaj zaprimljene datoteke obavezno ispunite u XLS formatu. U slučaju nuđenja više varijanti svaku sljedeču nudite na način da dodajet stupce, ili  kao novi list u xls formatu bez dodavanja i micanja redova.
Uz ponudu dostavite  i ovjerene komercijonalno financisko tehničke uvijete u PDF-u, te ponudu u xls formatu.
Vašu ponudu dostavite na </t>
    </r>
    <r>
      <rPr>
        <b/>
        <sz val="8"/>
        <rFont val="Arial"/>
        <family val="2"/>
        <charset val="238"/>
      </rPr>
      <t>nadmetanje.bm@plavalaguna.com</t>
    </r>
  </si>
  <si>
    <t>17. Sveukupan iznos ponude bez PDV-a</t>
  </si>
  <si>
    <t>Kn</t>
  </si>
  <si>
    <t>Napomena:</t>
  </si>
  <si>
    <r>
      <t xml:space="preserve">      </t>
    </r>
    <r>
      <rPr>
        <sz val="8"/>
        <rFont val="Arial"/>
        <family val="2"/>
        <charset val="238"/>
      </rPr>
      <t>Dobavljač može ugovoriti kupnju ponuđenih stavaka u cijelosti a i pojedinačno</t>
    </r>
  </si>
  <si>
    <r>
      <t xml:space="preserve">      U troškovniku su navedeni </t>
    </r>
    <r>
      <rPr>
        <b/>
        <sz val="8"/>
        <rFont val="Arial"/>
        <family val="2"/>
        <charset val="238"/>
      </rPr>
      <t>referentni modeli</t>
    </r>
    <r>
      <rPr>
        <sz val="8"/>
        <rFont val="Arial"/>
        <family val="2"/>
        <charset val="238"/>
      </rPr>
      <t xml:space="preserve">, ukoliko se nudi </t>
    </r>
    <r>
      <rPr>
        <b/>
        <sz val="8"/>
        <rFont val="Arial"/>
        <family val="2"/>
        <charset val="238"/>
      </rPr>
      <t>zamjenski artikl</t>
    </r>
    <r>
      <rPr>
        <sz val="8"/>
        <rFont val="Arial"/>
        <family val="2"/>
        <charset val="238"/>
      </rPr>
      <t xml:space="preserve"> obavezno u stupcu "Napomena" naznačite ime </t>
    </r>
  </si>
  <si>
    <t xml:space="preserve">      proizvođača i model   te za isti dostavite uzorak i katalog sa tehničkim karakteristikama.</t>
  </si>
  <si>
    <r>
      <t xml:space="preserve">      Nuđeni zamjenski modeli moraju imati </t>
    </r>
    <r>
      <rPr>
        <b/>
        <sz val="8"/>
        <rFont val="Arial"/>
        <family val="2"/>
        <charset val="238"/>
      </rPr>
      <t>najmanje iste karakteristike</t>
    </r>
    <r>
      <rPr>
        <sz val="8"/>
        <rFont val="Arial"/>
        <family val="2"/>
        <charset val="238"/>
      </rPr>
      <t xml:space="preserve"> u odnosu na referentni model. </t>
    </r>
  </si>
  <si>
    <t xml:space="preserve">      Odabrani ponuditelj biti će u obvezi dostaviti sredstvo osiguranja u svrhu garancije urednog izvršenja preuzetih obveza.</t>
  </si>
  <si>
    <t xml:space="preserve">Datum: </t>
  </si>
  <si>
    <t>PONUDITELJ:</t>
  </si>
  <si>
    <t>_____________________</t>
  </si>
  <si>
    <t xml:space="preserve">     (pečat i potpis)</t>
  </si>
  <si>
    <r>
      <t xml:space="preserve">    </t>
    </r>
    <r>
      <rPr>
        <b/>
        <sz val="8"/>
        <rFont val="Arial"/>
        <family val="2"/>
        <charset val="238"/>
      </rPr>
      <t xml:space="preserve">  Što se rasvjete tiče, ukoliko je potrebno, ponuđač će na zahtjev investitora razraditi svjetlotehniku</t>
    </r>
  </si>
  <si>
    <r>
      <t xml:space="preserve">      </t>
    </r>
    <r>
      <rPr>
        <b/>
        <sz val="8"/>
        <rFont val="Arial"/>
        <family val="2"/>
        <charset val="238"/>
      </rPr>
      <t xml:space="preserve">ponuđenih alternativnih rasvjetnih tijela. </t>
    </r>
  </si>
  <si>
    <t>N</t>
  </si>
  <si>
    <t>ELEKTRIČNE INSTALACIJE SNAGE I RASVJETE</t>
  </si>
  <si>
    <t>a/dobava</t>
  </si>
  <si>
    <t>kom.</t>
  </si>
  <si>
    <t>8</t>
  </si>
  <si>
    <t>14</t>
  </si>
  <si>
    <t>2</t>
  </si>
  <si>
    <t>1</t>
  </si>
  <si>
    <t>3</t>
  </si>
  <si>
    <t>6</t>
  </si>
  <si>
    <t>4</t>
  </si>
  <si>
    <t>DN 101</t>
  </si>
  <si>
    <r>
      <t xml:space="preserve">Dobava ugradne senzorske svjetiljke tip kao </t>
    </r>
    <r>
      <rPr>
        <b/>
        <sz val="10"/>
        <color theme="1"/>
        <rFont val="Arial"/>
        <family val="2"/>
        <charset val="238"/>
      </rPr>
      <t xml:space="preserve">ILLUXTRON SensorLinea 75 LED HV 15.1W 600Lm 3000K 80º WS Cod.  912S03BL8D02.
</t>
    </r>
    <r>
      <rPr>
        <sz val="10"/>
        <color theme="1"/>
        <rFont val="Arial"/>
        <family val="2"/>
        <charset val="238"/>
      </rPr>
      <t>Predviđena montaža u knauf stropove. Mehanička zaštita IP44 IK03. Radna temperatura  -20°C / +45°C, dimenzije 90x60mm, završna obrada u crnoj mat boji., OZNAKA U PROJEKTU: R1</t>
    </r>
  </si>
  <si>
    <t>66</t>
  </si>
  <si>
    <r>
      <t xml:space="preserve">Dobava polu-ugradne zidne usmjerive svjetiljke tip kao </t>
    </r>
    <r>
      <rPr>
        <b/>
        <sz val="10"/>
        <color theme="1"/>
        <rFont val="Arial"/>
        <family val="2"/>
        <charset val="238"/>
      </rPr>
      <t xml:space="preserve">KRELAMP CARA semirecessed, </t>
    </r>
    <r>
      <rPr>
        <sz val="10"/>
        <color theme="1"/>
        <rFont val="Arial"/>
        <family val="2"/>
        <charset val="238"/>
      </rPr>
      <t>3W 3000K 250Lm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Predviđena montaža u knauf zidove. Mehanička zaštita IP44, završna obrada u crnoj mat boji. OZNAKA U PROJEKTU: R2</t>
    </r>
  </si>
  <si>
    <t>34</t>
  </si>
  <si>
    <r>
      <t xml:space="preserve">Dobava ugradnog linijskog sistema tip kao </t>
    </r>
    <r>
      <rPr>
        <b/>
        <sz val="10"/>
        <color theme="1"/>
        <rFont val="Arial"/>
        <family val="2"/>
        <charset val="238"/>
      </rPr>
      <t>REGGIANI UNIT CHANNEL TRIM LED DALI</t>
    </r>
    <r>
      <rPr>
        <sz val="10"/>
        <color theme="1"/>
        <rFont val="Arial"/>
        <family val="2"/>
        <charset val="238"/>
      </rPr>
      <t>, u kompoziciji sa 4 rasvjetna tijela tipa UNIT PERFORMANCE 17W 3000K 2320Lm širokog snopa svjetlosti. Kanal je dužine cca 2000mm, komplet sa svim spojnim priborom. Završna obrada kanala i projektora je u crnoj mat boji. OZNAKA U PROJEKTU: R3</t>
    </r>
  </si>
  <si>
    <t>9</t>
  </si>
  <si>
    <r>
      <t xml:space="preserve">Dobava ugradnog linijskog sistema tip kao </t>
    </r>
    <r>
      <rPr>
        <b/>
        <sz val="10"/>
        <color theme="1"/>
        <rFont val="Arial"/>
        <family val="2"/>
        <charset val="238"/>
      </rPr>
      <t>REGGIANI UNIT CHANNEL TRIM LED DALI</t>
    </r>
    <r>
      <rPr>
        <sz val="10"/>
        <color theme="1"/>
        <rFont val="Arial"/>
        <family val="2"/>
        <charset val="238"/>
      </rPr>
      <t>, u kompoziciji sa 2 rasvjetna tijela tipa UNIT PERFORMANCE 17W 3000K 2320Lm širokog snopa svjetlosti. Kanal je dužine 280mm, komplet sa svim spojnim priborom. Završna obrada kanala i projektora je u crnoj mat boji. OZNAKA U PROJEKTU: R4</t>
    </r>
  </si>
  <si>
    <t>38</t>
  </si>
  <si>
    <r>
      <t xml:space="preserve">Dobava nadgradne vodotijesne svjetiljke tip kao </t>
    </r>
    <r>
      <rPr>
        <b/>
        <sz val="10"/>
        <color theme="1"/>
        <rFont val="Arial"/>
        <family val="2"/>
        <charset val="238"/>
      </rPr>
      <t>RZB PLANOX ECO 33/54W 4000K 6800Lm Cod. 451219.009</t>
    </r>
    <r>
      <rPr>
        <sz val="10"/>
        <color theme="1"/>
        <rFont val="Arial"/>
        <family val="2"/>
        <charset val="238"/>
      </rPr>
      <t>, mehaničke zaštite IP66, dimenzije 1.669 x 61 x 50mm. OZNAKA U PROJEKTU: R5</t>
    </r>
  </si>
  <si>
    <r>
      <t xml:space="preserve">Dobava nadgradne vodotijesne svjetiljke tip kao </t>
    </r>
    <r>
      <rPr>
        <b/>
        <sz val="10"/>
        <color theme="1"/>
        <rFont val="Arial"/>
        <family val="2"/>
        <charset val="238"/>
      </rPr>
      <t>RZB PLANOX ECO 17W 4000K 2100Lm Cod. 451210.009</t>
    </r>
    <r>
      <rPr>
        <sz val="10"/>
        <color theme="1"/>
        <rFont val="Arial"/>
        <family val="2"/>
        <charset val="238"/>
      </rPr>
      <t>, mehaničke zaštite IP66, dimenzije 769 x 61 x 50mm. OZNAKA U PROJEKTU: R6</t>
    </r>
  </si>
  <si>
    <r>
      <t xml:space="preserve">Dobava nadgradne stropne svjetilje tip kao </t>
    </r>
    <r>
      <rPr>
        <b/>
        <sz val="10"/>
        <color theme="1"/>
        <rFont val="Arial"/>
        <family val="2"/>
        <charset val="238"/>
      </rPr>
      <t>PLATEK MINI ONE PLAFONIERA 7,8W 3000K 670Lm Cod. 1010615</t>
    </r>
    <r>
      <rPr>
        <sz val="10"/>
        <color theme="1"/>
        <rFont val="Arial"/>
        <family val="2"/>
        <charset val="238"/>
      </rPr>
      <t>, mehaničke zaštite IP65 IK07, dimenzije 100 x 100 x 100mm, završna obrada po izboru arhitekta. OZNAKA U PROJEKTU: R7</t>
    </r>
  </si>
  <si>
    <t>29</t>
  </si>
  <si>
    <r>
      <t xml:space="preserve">Dobava nadgradne zidne svjetilje tip kao </t>
    </r>
    <r>
      <rPr>
        <b/>
        <sz val="10"/>
        <color theme="1"/>
        <rFont val="Arial"/>
        <family val="2"/>
        <charset val="238"/>
      </rPr>
      <t>PLATEK TEAM SMALL 8W 3000K 395Lm Cod. 3480119</t>
    </r>
    <r>
      <rPr>
        <sz val="10"/>
        <color theme="1"/>
        <rFont val="Arial"/>
        <family val="2"/>
        <charset val="238"/>
      </rPr>
      <t>, mehaničke zaštite IP66 IK08, dimenzije 140 x 140 x 30mm, završna obrada po izboru arhitekta. OZNAKA U PROJEKTU: R8</t>
    </r>
  </si>
  <si>
    <r>
      <t xml:space="preserve">Dobava ugradne podne svjetilje tip kao </t>
    </r>
    <r>
      <rPr>
        <b/>
        <sz val="10"/>
        <color theme="1"/>
        <rFont val="Arial"/>
        <family val="2"/>
        <charset val="238"/>
      </rPr>
      <t>PLATEK MICRO FULL INOX 5,9W 44° 3000K 440Lm Cod. 8401918</t>
    </r>
    <r>
      <rPr>
        <sz val="10"/>
        <color theme="1"/>
        <rFont val="Arial"/>
        <family val="2"/>
        <charset val="238"/>
      </rPr>
      <t>, mehaničke zaštite IP68 IK10, dimenzije 97xfi95mm, završna obrada u inox prstenu. Komplet sa ugradnom kutijom za montažu u zemlju te spojnim konektorom. OZNAKA U PROJEKTU: R9</t>
    </r>
  </si>
  <si>
    <r>
      <t xml:space="preserve">Dobava rasvjetnog stupića tip kao </t>
    </r>
    <r>
      <rPr>
        <b/>
        <sz val="10"/>
        <color theme="1"/>
        <rFont val="Arial"/>
        <family val="2"/>
        <charset val="238"/>
      </rPr>
      <t>PLATEK MICRO MENHIR LED 800 15,5W 360° 3000K 665Lm Cod. 4011312</t>
    </r>
    <r>
      <rPr>
        <sz val="10"/>
        <color theme="1"/>
        <rFont val="Arial"/>
        <family val="2"/>
        <charset val="238"/>
      </rPr>
      <t>, mehaničke zaštite IP65 IK08, dimenzije 800 x fi115mm, završna obrada u po izboru arhitekta. Komplet sa ankerima za montažu te spojnim konektorom. OZNAKA U PROJEKTU: R10</t>
    </r>
  </si>
  <si>
    <r>
      <t xml:space="preserve">Dobava rasvjetnog stupića tip kao </t>
    </r>
    <r>
      <rPr>
        <b/>
        <sz val="10"/>
        <color theme="1"/>
        <rFont val="Arial"/>
        <family val="2"/>
        <charset val="238"/>
      </rPr>
      <t>PLATEK 1200 MINI LED INOX RING 11W 44° 3000K 775Lm Cod. 8403618</t>
    </r>
    <r>
      <rPr>
        <sz val="10"/>
        <color theme="1"/>
        <rFont val="Arial"/>
        <family val="2"/>
        <charset val="238"/>
      </rPr>
      <t>, mehaničke zaštite IP68 IK10, dimenzije 80 x fi152mm, završna obrada inox prsten. Komplet sa ugradnom kutijom za montažu u zemlju te spojnim konektorom. OZNAKA U PROJEKTU: R11</t>
    </r>
  </si>
  <si>
    <t>5</t>
  </si>
  <si>
    <r>
      <t xml:space="preserve">Dobava ugradne stropne protupanične svjetiljke tip kao  </t>
    </r>
    <r>
      <rPr>
        <b/>
        <sz val="10"/>
        <color theme="1"/>
        <rFont val="Arial"/>
        <family val="2"/>
        <charset val="238"/>
      </rPr>
      <t>DAISALUX IZAR   2N30, cod. IZA0200000</t>
    </r>
    <r>
      <rPr>
        <sz val="10"/>
        <color theme="1"/>
        <rFont val="Arial"/>
        <family val="2"/>
        <charset val="238"/>
      </rPr>
      <t>, 200 Lm,   IP43, 2h, dim. ∅46x43.3mm. OZNAKA U PROJEKTU: P1</t>
    </r>
  </si>
  <si>
    <r>
      <t xml:space="preserve">Dobava ugradne stropne protupanične svjetiljke tip kao </t>
    </r>
    <r>
      <rPr>
        <b/>
        <sz val="10"/>
        <color theme="1"/>
        <rFont val="Arial"/>
        <family val="2"/>
        <charset val="238"/>
      </rPr>
      <t>DAISALUX IKUS2211-M 2P A (RTD1629,B), cod. IPM0702820</t>
    </r>
    <r>
      <rPr>
        <sz val="10"/>
        <color theme="1"/>
        <rFont val="Arial"/>
        <family val="2"/>
        <charset val="238"/>
      </rPr>
      <t>, IP65, 2h, dim. 220x130x9mm. OZNAKA U PROJEKTU: P2.1</t>
    </r>
  </si>
  <si>
    <r>
      <t xml:space="preserve">Dobava ugradne stropne protupanične svjetiljke tip kao </t>
    </r>
    <r>
      <rPr>
        <b/>
        <sz val="10"/>
        <color theme="1"/>
        <rFont val="Arial"/>
        <family val="2"/>
        <charset val="238"/>
      </rPr>
      <t>DAISALUX  IKUS2211-M 2P A (RTD1630,B), cod.  IPM0702820, I</t>
    </r>
    <r>
      <rPr>
        <sz val="10"/>
        <color theme="1"/>
        <rFont val="Arial"/>
        <family val="2"/>
        <charset val="238"/>
      </rPr>
      <t>P65, 2h, dim. 220x130x9mm. OZNAKA U PROJEKTU: P2.2</t>
    </r>
  </si>
  <si>
    <r>
      <t xml:space="preserve">Dobava nadgradne zidne protupanične svjetiljke tip kao </t>
    </r>
    <r>
      <rPr>
        <b/>
        <sz val="10"/>
        <color theme="1"/>
        <rFont val="Arial"/>
        <family val="2"/>
        <charset val="238"/>
      </rPr>
      <t>TEP Ex FLXE 118 LED,  cod. FLXE 118 LED 20-1</t>
    </r>
    <r>
      <rPr>
        <sz val="10"/>
        <color theme="1"/>
        <rFont val="Arial"/>
        <family val="2"/>
        <charset val="238"/>
      </rPr>
      <t>, 200 Lm, IP66,  3h, dim. 220x130x9mm. OZNAKA U PROJEKTU: P3</t>
    </r>
  </si>
  <si>
    <r>
      <t xml:space="preserve">Dobava sklopne DALI opreme za digitalno upravljanje sustavom rasvjete u SČ10 Umag. Sistem se  sastoji od elemenata:
- 3 x DALI POWER SUPPLY DIN LUNATONE 24033444
- 3 x DALI MC4L DIN Rail 86458507-4LHS
- 3x DALI MC4L 86458507-4L
- 3 x DALI RTC Timer 86459531-HS
- 3 x DALI USB HS – for DIN Rail  24138923-HS
- 24 x DALI CS Senzor 86458621-O-W16
- 3 x Vremenski uklopni sat tip SCHNEIDER
</t>
    </r>
    <r>
      <rPr>
        <b/>
        <u/>
        <sz val="10"/>
        <color theme="1"/>
        <rFont val="Arial"/>
        <family val="2"/>
        <charset val="238"/>
      </rPr>
      <t>DALI SKLOPNA TEHNIKA JE NAMJENJENA ZA MONTAŽU NA DIN ŠINU U ORMARIĆU. DALI SISTEM JE PODJELJEN U 3 NEZAVISNE DALI ZONE PREMA PROJEKTU RASVJETE.</t>
    </r>
  </si>
  <si>
    <t xml:space="preserve">Usluga programiranja sistema, izlaska na teren, inženjering i tehnički suport pri izvođenju DALI elektroinstalacija, puštanje u rad i obuka korisnika. </t>
  </si>
  <si>
    <t>UKUPNO ELEKTRIČNE INSTALACIJE SNAGE I RASVJETE</t>
  </si>
  <si>
    <t>DN 102</t>
  </si>
  <si>
    <t>UPRAVLJANJE I NADZOR RADA TOPLINSKE STANICE</t>
  </si>
  <si>
    <t>Dobava i ugradnja ormar automatike sanitarnog čvora
+RO-SČ10 (VxŠxD / mm) 2000x1600x400,
samostojeći modularni s podnožjem 200mm, uvod kabela na dnu.</t>
  </si>
  <si>
    <t>Ormar automatike sanitarnog čvora
+RO-SČ10 - oprema (dobava i isporuka):</t>
  </si>
  <si>
    <t>Metalni modularni ormar 2000x1600x400 (HxWxD /mm) IP55 s pločom, dvoja vrata, samostojeći.
#kao Schneider Electric NSYSF2016402DP</t>
  </si>
  <si>
    <t>Uvodna ploča 1600x400.
#kao Schneider Electric NSYEC1641</t>
  </si>
  <si>
    <t>Postolje (prednje/zadnje) 200x1600, 2kom.
#kao Schneider Electric NSYSPF16200</t>
  </si>
  <si>
    <t>Postolje (bočno) 200x400, 2kom.
#kao Schneider Electric NSYSPS4200</t>
  </si>
  <si>
    <t>Draži/nosači (transport) okasti s maticom, 4kom.
#kao Schneider Electric NSYSFEB</t>
  </si>
  <si>
    <t>Džep A4 za dokumentaciju
#kao Schneider Electric NSYDPA4D22</t>
  </si>
  <si>
    <t>Nužni isklop, NC+NO, ugradnja na vrata
#kao Schneider Electric XB4BS8445</t>
  </si>
  <si>
    <t>Ventilacijska rešetka 125x125
#kao Schneider Electric NSYCAG125LPF</t>
  </si>
  <si>
    <t>Ventilator 85m3, 17W, 125x125
#kao Schneider Electric NSYCVF85M230PF</t>
  </si>
  <si>
    <t>Grijač za ormar 55W
#kao Schneider Electric NSYCR55WU2</t>
  </si>
  <si>
    <t>Termostat za hlađenje, NO 10A
#kao Schneider Electric NSYCCOTHO</t>
  </si>
  <si>
    <t>Higrostat (odvlaživanje grijačem), 2NO 5A
#kao Schneider Electric NSYCCOHY230VID</t>
  </si>
  <si>
    <t>Utičnica 16A 230VAC/50Hz, DIN nosač
#kao Schneider Electric A9A15310</t>
  </si>
  <si>
    <t>Prekidač 3P 40A, Ir=0.7..1xIn, Im=500A, 25kA
(EasyPact 3P CVS100B TM40D)
#kao Schneider Electric LV510303</t>
  </si>
  <si>
    <t>Pomoćni preklopni kontakt (CVS), NO/NC
#kao Schneider Electric 29450</t>
  </si>
  <si>
    <t>Izolacijske pregrade priključka prekidača (6 kom.)
#kao Schneider Electric LV429329</t>
  </si>
  <si>
    <t>Izolacijske podloške priključka prekidača (2 kom.)
#kao Schneider Electric LV429330</t>
  </si>
  <si>
    <t>Sklopnik 3P 65A, 24V DC, NO+NC
#kao Schneider Electric LC1D65ABD</t>
  </si>
  <si>
    <t>Dioda sklopnika (LC1D) 24..250V DC
#kao Schneider Electric LAD4D3U</t>
  </si>
  <si>
    <t>RCD 2P 25A 30mA
#kao Schneider Electric A9R41225</t>
  </si>
  <si>
    <t>Automatski prekidač 3P B63A
#kao Schneider Electric A9F73363</t>
  </si>
  <si>
    <t>Automatski prekidač 3P C6A
#kao Schneider Electric A9F74306</t>
  </si>
  <si>
    <t>Automatski prekidač 2P D4A
#kao Schneider Electric A9F75204</t>
  </si>
  <si>
    <t>Automatski prekidač 2P D2A
#kao Schneider Electric A9F75202</t>
  </si>
  <si>
    <t>Automatski prekidač 1P C10A
#kao Schneider Electric A9F74110</t>
  </si>
  <si>
    <t>Automatski prekidač 1P C6A
#kao Schneider Electric A9F74106</t>
  </si>
  <si>
    <t>Automatski prekidač 1P C4A
#kao Schneider Electric A9F74104</t>
  </si>
  <si>
    <t>Automatski prekidač 1P C3A
#kao Schneider Electric A9F74103</t>
  </si>
  <si>
    <t>Automatski prekidač 1P C2A
#kao Schneider Electric A9F74102</t>
  </si>
  <si>
    <t>Automatski prekidač 1P C1A
#kao Schneider Electric A9F74101</t>
  </si>
  <si>
    <t>Automatski prekidač 1P C0.5A
#kao Schneider Electric A9F74170</t>
  </si>
  <si>
    <t>0</t>
  </si>
  <si>
    <t>Pomoćni kontakt auto. prekidača 1CO 6A
#kao Schneider Electric A9A26924</t>
  </si>
  <si>
    <t>13</t>
  </si>
  <si>
    <t>Preklopka 2P 1-0-2, ugradnja na vrata
#kao Schneider Electric K1D002ULH</t>
  </si>
  <si>
    <t>10</t>
  </si>
  <si>
    <t>Relej 24VDC 2CO 12A (SE tip RXM)
#kao Schneider Electric RXM2AB1BD</t>
  </si>
  <si>
    <t>Diodni modul releja 24VDC (SE tip RXM)
#kao Schneider Electric RXM040W</t>
  </si>
  <si>
    <t>Relej 230VAC 2CO 12A (SE tip RXM)
#kao Schneider Electric RXM2AB1P7</t>
  </si>
  <si>
    <t>RC modul releja 230V AC (SE tip RXM)
#kao Schneider Electric RXM041FU7</t>
  </si>
  <si>
    <t>Podnožje releja 2/4 CO 10A (SE tip RXM)
#kao Schneider Electric RXZE2S114M</t>
  </si>
  <si>
    <t>11</t>
  </si>
  <si>
    <t>Zadržna opruga
#kao Schneider Electric RXZ400</t>
  </si>
  <si>
    <t>Trafo 230V..400V/24V AC, 63VA
#kao Schneider Electric ABL6TS06B</t>
  </si>
  <si>
    <t>Mjerni instrument električnih veličina, BACnet MS/TP.
Mjerenje napona (faznog 3 x 100..277V AC, linijskog 3 x 173..480V AC), struje (indirektno /5A ili /1A), snage, faktora snage te električne energije i frekvencije. Integrirano RS485 sučelje s BACnet MS/TP protokolom, digitalni ulaz (1x), digitalni izlaz (1x). Napajanje 100..240V AC. Monokromatski displej. Ugradnja na DIN nosač.
#kao Schneider Electric A9MEM3265</t>
  </si>
  <si>
    <t>Mjerni strujni transformator 200A/5A, class 0.5.
#kao Schneider Electric METSECT5MA020</t>
  </si>
  <si>
    <t>Izvor napajanja 230/24V DC 10A
# kao: MeanWell NDR-240-24</t>
  </si>
  <si>
    <t>Ethernet preklopnik 5 ulaza RJ45, 10/100 Mbit/s,
auto-crossing, auto-negotiation, auto-polarity. Napajanje
12...24V DC. Temperatura 0...60°C, IP30.
#kao Hirschmann SPIDER-SL-20-05T</t>
  </si>
  <si>
    <t>Prenaponska zaštita za RS485 (Modbus RTU ili BACnet MS/TP), (TTC-6P-3-HF-F-M-12DCPT-I).
#kao Phoenix Contact 2906796</t>
  </si>
  <si>
    <t>Prenaponska zaštita za M-BUS, (PT-IQ-1X2-48DC-UT).
#kao Phoenix Contact 2800978</t>
  </si>
  <si>
    <t>Prenaponska zaštita za ethernet, Cat6, RJ45 (DT-LAN-CAT.6+) 
#kao Phoenix Contact 2881007</t>
  </si>
  <si>
    <t>Operatorski panel, 10.1” zaslon osjetljiv na dodir (multi-touch color display):
HTML5 vizualizacijsko sučelje rezolucije 1280x800, adaptivno osvjetljenje.
Ethernet 1xRJ45 Gigabit, 1xCO (signalizacija).
Procesor Intel® Atom™ Quad Core 1.44GHz, memorija 2GB, eMMC 32GB, RTC (Real Time Clock). 
Napajanje 24V AC/DC (2A), ugradnja na vrata upravljačkog ormara.
#kao DISTECH CONTROLS HORYZON-C10</t>
  </si>
  <si>
    <t>Integracijski kontroler (kompaktni IoT server):
Procesor TI AM3352 1000MHz ARM® Cortex™-A8, micro SD kartica 4GB, 2GB korisničkih podataka. Napajanje 24VAC/VDC.
Sat realnog vremena, bez baterije, “secure boot”.
Worldwide WiFi (antena), Wi-Fi klijent ili pristupna točka, mogućnost rada kao DHCP server. USB tip A (backup/restore), 2xRS485 port (odabir bias/terminacija), 2xRJ45 Ethernet port 100Mb.
Niagara 4 platforma. Podrška za 500 točaka.
Uključena inicijalna 18-mjesečna podrška za nadogradnje. Podržani protokoli BACNet MS/TP I IP, Modbus RTU I TCP/IP, LON, KNX/IP, oBIX/REST. Opcijski driveri za SMS.
HTML web vizualizacija.
Podrška za daljinsko ažuriranje sistemskog i aplikativnog software-a i certifikata.
Lokalna arhiva do 15 dana ovisno o uzorkovanju.
Sinkronizacija lokalnih arhiva sa centralnim nadzornim sustavom.
Podrška za Java 8 korisničke podprograme.
Podrška za kriptiranu komunikaciju među kontrolerima i prema nadzornom sustavu koristeći TLS protokol.
#kao DISTECH CONTROLS EC-BOS-8(500 Points)+18MonthSMA-INIT</t>
  </si>
  <si>
    <t>Ulazno/izlazni modul, RS485 multidrop, 34 točke:
16 x univerzalni ulaz (0-10V, 0-20mA, suhi kontakt, 0-100kΩ, Typ3 termistor),
10 x digitalni izlaz, relej 0.5A 24V AC/DC,
8 x analogni izlaz 0-10V.
Mogućnost distribuirane instalacije do 1200m.
Napajane 24V AC/DC.
#kao DISTECH CONTROLS IO-R-34</t>
  </si>
  <si>
    <t>Sučelje s 2 izolirana RS485 porta (odabir bias/terminacija) i podrškom za BACnet MS/TP i Modbus RTU, LED dijagnostika.
# kao: DISTECH CONTROLS EC-NPB8-2X-485</t>
  </si>
  <si>
    <t>Sučelje s DB9 portom i podrškom za RS232 komunikaciju.
# kao: DISTECH CONTROLS EC-NPB8-232</t>
  </si>
  <si>
    <t>M-BUS master-konverter M-BUS/RS232C za ukupno 20 M-BUS žičanih uređaja. Napajanje 24V DC.
#kao Relay PW20</t>
  </si>
  <si>
    <r>
      <t xml:space="preserve">Sitni materijal i pomoćna </t>
    </r>
    <r>
      <rPr>
        <u/>
        <sz val="10"/>
        <rFont val="Arial"/>
        <family val="2"/>
        <charset val="238"/>
      </rPr>
      <t>oprema</t>
    </r>
    <r>
      <rPr>
        <sz val="10"/>
        <rFont val="Arial"/>
        <family val="2"/>
        <charset val="238"/>
      </rPr>
      <t xml:space="preserve"> uključuje:
DIN nosače, plastične perforirane kanalice s poklopcima + pomoćne distribucijske blokove te sabirnice (L/N/PE) i spojne vodove + jednoredne i dvoredne vijčane stezaljke + pleksiglas ili slične ploče po potrebi radi zaštite od izravnog dodira te naljepnice s upozorenjem visoki napon + P/F žicu te tuljčiće + JY(St)Y 2x2x0.8 kabel za spajanje panel-bus ili IO-R te modbus RTU ili BACnet MS/TP uređaja, oko 4m po krilu ormara 2000x800 + S/FTP Cat6 kabel s RJ45 konektorima na oba kraja za spajanje uređaja na switch u samom ormaru +  uvodnice + oznake za komponente, stezaljke i žicu + plastične pločice s ugraviranom oznakom ormara + natpise za elemente na vratima + sav ostali sitni spojni i montažni materijal.
</t>
    </r>
    <r>
      <rPr>
        <u/>
        <sz val="10"/>
        <rFont val="Arial"/>
        <family val="2"/>
        <charset val="238"/>
      </rPr>
      <t xml:space="preserve">Napomene:
</t>
    </r>
    <r>
      <rPr>
        <sz val="10"/>
        <rFont val="Arial"/>
        <family val="2"/>
        <charset val="238"/>
      </rPr>
      <t>Obavezna upotreba igličastih/viličastih/jezičastih kratkospojnika/sabirnica za premoštenje osigurača i automatskih prekidača:
10mm², za razvod napajanja do 50A + 16mm², za razvod napajanja do 80A.</t>
    </r>
  </si>
  <si>
    <t>kpl.</t>
  </si>
  <si>
    <r>
      <t xml:space="preserve">Radionički radovi, izrada ormara. Radioničke </t>
    </r>
    <r>
      <rPr>
        <u/>
        <sz val="10"/>
        <color rgb="FF000000"/>
        <rFont val="Arial"/>
        <family val="2"/>
        <charset val="238"/>
      </rPr>
      <t>usluge</t>
    </r>
    <r>
      <rPr>
        <sz val="10"/>
        <color rgb="FF000000"/>
        <rFont val="Arial"/>
        <family val="2"/>
        <charset val="238"/>
      </rPr>
      <t xml:space="preserve"> trebaju obuhvatiti:
- ugradnju svih komponenti u ormar (polje 2000x1600) prema projektu,
- ožičenje,
- označavanje svih komponenti u ormaru te na vratima (s unutrašnje i vanjske strane) kao i žica te kabela unutar ormara,
- ispitivanje (mjerenja u beznaponskom stanju, mjerenja u naponskom stanju te podrška pri ispitavanju signala i komunikacije),
- </t>
    </r>
    <r>
      <rPr>
        <u/>
        <sz val="10"/>
        <color rgb="FF000000"/>
        <rFont val="Arial"/>
        <family val="2"/>
        <charset val="238"/>
      </rPr>
      <t>izdavanje certifakata/atesta</t>
    </r>
    <r>
      <rPr>
        <sz val="10"/>
        <color rgb="FF000000"/>
        <rFont val="Arial"/>
        <family val="2"/>
        <charset val="238"/>
      </rPr>
      <t xml:space="preserve"> (naljepnica + dokument).
</t>
    </r>
    <r>
      <rPr>
        <u/>
        <sz val="10"/>
        <color rgb="FF000000"/>
        <rFont val="Arial"/>
        <family val="2"/>
        <charset val="238"/>
      </rPr>
      <t xml:space="preserve">Napomena:
</t>
    </r>
    <r>
      <rPr>
        <sz val="10"/>
        <color rgb="FF000000"/>
        <rFont val="Arial"/>
        <family val="2"/>
        <charset val="238"/>
      </rPr>
      <t>Uračunati preuzimanje i dopremanje opreme koju dobiva izvođač radioničkih radova na ugradnju od ostalih sudionika i dobavljača.</t>
    </r>
  </si>
  <si>
    <t>Isporuka gotovog ormara, utovar, prijevoz i istovar na adresi objekta.
Lokacija AC Camping Umag.</t>
  </si>
  <si>
    <t>Programiranje, integracija i aplikacija integracijskog kontrolera obuhvaćaju:
- automatiku strojarnice/toplinske podstanice (aktuatori i osjetnici),
- integraciju paketnih jedinica (dizalica topline, plinski kotao),
- prikupljanje podataka sa mjerača (vodomjer, kalorimteri i mjerač električnih veličina).
Aplikacijski software za integracijski kontroler obuhvaća programsku logiku, vizualizaciju, trendiranje, alarmiranje i analitiku te izvoz podataka prema prethodno potvrđenoj specifikaciji.
Radioničko parametriranje uređaja, ispitivanje komunikacije, ispitivanje signala.
Simulacija i test rada svih funkcija uključivo sa vizualizacijom i pripadajućim funkcijama.
Izrada korisničkih uputa (uputa za upotrebu).</t>
  </si>
  <si>
    <t>Izrada elektrotehničkog projekta izvedenog stanja s uključenim svim izmjenama nastalim prilikom izvođenja radova.
(Izvođač radova, električar, dužan je isporučiti uredne i precizno unešene izmjene nastale na licu mjesta i to isključivo u tiskanom ili digitalnom obliku.)</t>
  </si>
  <si>
    <r>
      <t xml:space="preserve">Elementi automatike sanitarnog čvora u polju
</t>
    </r>
    <r>
      <rPr>
        <b/>
        <u/>
        <sz val="10"/>
        <rFont val="Arial"/>
        <family val="2"/>
        <charset val="238"/>
      </rPr>
      <t>Napomena</t>
    </r>
    <r>
      <rPr>
        <b/>
        <sz val="10"/>
        <rFont val="Arial"/>
        <family val="2"/>
        <charset val="238"/>
      </rPr>
      <t>: crpke, dizalice topline, plinski kotao, solar te kalorimetri nisu dio ovih stavki.</t>
    </r>
  </si>
  <si>
    <t>Elementi automatike sanitarnog čvora u strojarnici (polju) - dobava i isporuka:</t>
  </si>
  <si>
    <t>Uronski osjetnik temperature, duljina 100mm, 10K3A1 (Type II) s košuljicom.
#kao DISTECH CONTROLS TS-DI-100 + TS-HVADS100</t>
  </si>
  <si>
    <t>Uronski osjetnik temperature, duljina 200mm, 10K3A1 (Type II) s košuljicom.
#kao DISTECH CONTROLS TS-DI-200 + TS-HVADS200</t>
  </si>
  <si>
    <t>Osjetnik vanjske temperature, 10K3A1 (Type II), IP65.
#kao DISTECH CONTROLS TS-O</t>
  </si>
  <si>
    <r>
      <t xml:space="preserve">M-BUS 2-kanalni adapter, ulaz suhi kontakt, za impulsne signale u min. trajanju 30ms i s min. pauzom 30ms. Slobodno programirljiv, M-BUS standard EN13757-2&amp;-3. Napajanje preko bus-a, zamjenjiva back-up baterija (Lithium 3V, CR2032, 230 mAh). Ugradnja na zid, u prostore 0..55°C, IP54.
#kao: RELAY PadPuls M2 IM003G
</t>
    </r>
    <r>
      <rPr>
        <u/>
        <sz val="10"/>
        <rFont val="Arial"/>
        <family val="2"/>
        <charset val="238"/>
      </rPr>
      <t xml:space="preserve">Napomena:
</t>
    </r>
    <r>
      <rPr>
        <sz val="10"/>
        <rFont val="Arial"/>
        <family val="2"/>
        <charset val="238"/>
      </rPr>
      <t>Impulsni davači i M-BUS moduli mjernih uređaja kao i njihove ugradnje nisu dio ove stavke.</t>
    </r>
  </si>
  <si>
    <t>Automatičarski radovi i usluge</t>
  </si>
  <si>
    <t>Puštanje u rad:</t>
  </si>
  <si>
    <r>
      <t xml:space="preserve">Puštanje u rad sustava automatike pripreme PTV-a sanitarnog čvora.
</t>
    </r>
    <r>
      <rPr>
        <u/>
        <sz val="10"/>
        <rFont val="Arial"/>
        <family val="2"/>
        <charset val="238"/>
      </rPr>
      <t xml:space="preserve">Napomena
</t>
    </r>
    <r>
      <rPr>
        <sz val="10"/>
        <rFont val="Arial"/>
        <family val="2"/>
        <charset val="238"/>
      </rPr>
      <t>Parametriranje te puštanje u rad dizalice topline, plinskog kotla kao i ostalih paketnih jedinica nisu uključeni.</t>
    </r>
  </si>
  <si>
    <t>Parametriranje M-BUS čvorova (adresiranje i konfiguriranje mjernih omjera plinomjera). Provjera komunikacije i validacija podataka.</t>
  </si>
  <si>
    <t>Parametriranje BACnetMS/TP (adresiranje i konfiguriranje vodomjera). Provjera komunikacije i validacija podataka.</t>
  </si>
  <si>
    <t>Obuka korisnika (jednokratno).</t>
  </si>
  <si>
    <t>Integracija čvora u CNUS sanitarnih čvorova</t>
  </si>
  <si>
    <t xml:space="preserve">Uspostava i provjera sigurne komunikacije prema nadzornom software-u integracijskog CNUS-a (virtualne točke), indeksiranje u SystemDB, integracija u centralni “provisioning” sustav, po potrebi konfiguracija SSO-a. Ovisno o protokolu prihvat točaka i povijesnih podataka u sustav. 
Izrada dashboarda i vizualizacije te konfiguriranje analitike i reporta u integracijskom CNUS-u. Provjera funkcija aplikacije.
</t>
  </si>
  <si>
    <t>DN 103</t>
  </si>
  <si>
    <t>OZVUČENJE</t>
  </si>
  <si>
    <t>Komunikacijski ormar 19” 9U
Zidni kom. ormar DW, bočne stranice, 600x500x495, 19", 9U, čelična konstrukcija, staklena vrata s bravicom, ventilacijski otvori na vrhu, odvojive bočne stranice, nosivost 30kg, težina max: 20,3kg</t>
  </si>
  <si>
    <t>Polica 19" dubina 350mm</t>
  </si>
  <si>
    <t>Naponska letva 7xSchuko, prek. prenap.</t>
  </si>
  <si>
    <t>Pojačalo snage 100V
Pojačalo snage u klasi, 19” montaža visine 1U, 1 kanal, snaga 1x90W @100V, 60Hz-20kHz, THD &lt;0,3%, HPF, DSP 24bit/48kHz, ekvalizacija, 1x balansirani MIC/AUX, 2x nebalansirani ulazi, stereo RCA i xlr, paging ulaz, zasebna regulacija nivoa ulaza, izlaz 1X 3 pin invertirani Euroblokovi, dimenzije max: 214x45x310mm ŠxVxD, težina max: 2,2kg Kao Bose Bose FreeSpace IZA 2120 HZ</t>
  </si>
  <si>
    <t>Zvučnik ugradni
Stropni ugradni zvučnik, 2,25” jedinica, 20W snage, odabir snage 2/4/8/16/20 W @100V, osjetljivost 86dB, max SPL99dB, 95Hz-16kHz, fi ugradbeni 160mm, dimenzije max: 182x132mm, težina max: 1,63kg
Kao Bose FreeSpace FS2C</t>
  </si>
  <si>
    <t>Zvučnik nadgradni
Zidni zvučnik, 2,25” jedinica, vodootporni, IP55, odabir snage 2/4/8/16+/20 W @100V, osjetljivost 87dB, max SPL 100dB, 95Hz-16kHz, dimenzije max: 196x113x135 mm VxŠxD uključujući nosač, težina max: 1,43kg
Kao Bose FreeSpace FS2SE</t>
  </si>
  <si>
    <t>UKUPNO OZVUČENJE</t>
  </si>
  <si>
    <t xml:space="preserve">DN 101 </t>
  </si>
  <si>
    <t>Rasvjeta</t>
  </si>
  <si>
    <t>Elektro-ormar i automatika</t>
  </si>
  <si>
    <t>Sustav ozvučenja</t>
  </si>
  <si>
    <t>UKUPNO UPRAVLJANJE I NADZOR RADA TOPLINSKE STANICE</t>
  </si>
  <si>
    <t>DN 101 - Rasvjeta</t>
  </si>
  <si>
    <t>DN 102 - Elektro-ormar i automatika</t>
  </si>
  <si>
    <t>DN 103 - Sustav ozvučenja</t>
  </si>
  <si>
    <t>22.07.2021</t>
  </si>
  <si>
    <t>2.4. AC Park Umag - S.Č.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</si>
</sst>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0\ &quot;kn&quot;"/>
    <numFmt numFmtId="166" formatCode="_-* #,##0.00\ &quot;kn&quot;_-;\-* #,##0.00\ &quot;kn&quot;_-;_-* &quot;-&quot;??\ &quot;kn&quot;_-;_-@_-"/>
  </numFmts>
  <fonts count="3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HR Times New Roman"/>
    </font>
    <font>
      <sz val="10"/>
      <name val="Helv"/>
    </font>
    <font>
      <b/>
      <sz val="8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8"/>
      <color indexed="12"/>
      <name val="Calibri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16" fillId="0" borderId="0" applyFont="0" applyFill="0" applyBorder="0" applyAlignment="0" applyProtection="0"/>
    <xf numFmtId="0" fontId="3" fillId="0" borderId="0"/>
    <xf numFmtId="0" fontId="1" fillId="0" borderId="0"/>
    <xf numFmtId="0" fontId="16" fillId="0" borderId="0"/>
  </cellStyleXfs>
  <cellXfs count="138">
    <xf numFmtId="0" fontId="0" fillId="0" borderId="0" xfId="0"/>
    <xf numFmtId="0" fontId="4" fillId="0" borderId="0" xfId="0" applyFont="1" applyBorder="1" applyAlignment="1">
      <alignment horizontal="left" vertical="center"/>
    </xf>
    <xf numFmtId="4" fontId="5" fillId="0" borderId="1" xfId="1" applyNumberFormat="1" applyFont="1" applyFill="1" applyBorder="1" applyAlignment="1" applyProtection="1">
      <alignment horizontal="left" vertical="center" wrapText="1"/>
    </xf>
    <xf numFmtId="4" fontId="5" fillId="0" borderId="0" xfId="1" applyNumberFormat="1" applyFont="1" applyFill="1" applyBorder="1" applyAlignment="1" applyProtection="1">
      <alignment horizontal="left" vertical="center" wrapText="1"/>
    </xf>
    <xf numFmtId="4" fontId="5" fillId="0" borderId="3" xfId="1" applyNumberFormat="1" applyFont="1" applyFill="1" applyBorder="1" applyAlignment="1" applyProtection="1">
      <alignment horizontal="center" wrapText="1"/>
    </xf>
    <xf numFmtId="4" fontId="8" fillId="0" borderId="2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Protection="1"/>
    <xf numFmtId="0" fontId="4" fillId="0" borderId="0" xfId="3" applyFont="1" applyBorder="1" applyAlignment="1" applyProtection="1">
      <alignment horizontal="left" wrapText="1"/>
    </xf>
    <xf numFmtId="49" fontId="4" fillId="0" borderId="0" xfId="3" applyNumberFormat="1" applyFont="1" applyProtection="1"/>
    <xf numFmtId="2" fontId="4" fillId="0" borderId="0" xfId="3" applyNumberFormat="1" applyFont="1" applyAlignment="1" applyProtection="1">
      <alignment horizontal="center"/>
    </xf>
    <xf numFmtId="4" fontId="4" fillId="0" borderId="0" xfId="3" applyNumberFormat="1" applyFont="1" applyAlignment="1" applyProtection="1">
      <alignment horizontal="right"/>
    </xf>
    <xf numFmtId="0" fontId="5" fillId="0" borderId="0" xfId="3" applyFont="1" applyBorder="1" applyProtection="1"/>
    <xf numFmtId="49" fontId="9" fillId="0" borderId="0" xfId="3" applyNumberFormat="1" applyFont="1" applyProtection="1"/>
    <xf numFmtId="49" fontId="10" fillId="0" borderId="0" xfId="3" applyNumberFormat="1" applyFont="1" applyAlignment="1" applyProtection="1">
      <alignment horizontal="centerContinuous"/>
    </xf>
    <xf numFmtId="0" fontId="3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/>
    <xf numFmtId="49" fontId="5" fillId="0" borderId="0" xfId="4" applyNumberFormat="1" applyFont="1" applyAlignment="1" applyProtection="1">
      <alignment horizontal="left"/>
    </xf>
    <xf numFmtId="49" fontId="4" fillId="0" borderId="0" xfId="4" applyNumberFormat="1" applyFont="1" applyProtection="1"/>
    <xf numFmtId="2" fontId="4" fillId="0" borderId="0" xfId="4" applyNumberFormat="1" applyFont="1" applyAlignment="1" applyProtection="1">
      <alignment horizontal="center"/>
    </xf>
    <xf numFmtId="4" fontId="4" fillId="0" borderId="0" xfId="4" applyNumberFormat="1" applyFont="1" applyAlignment="1" applyProtection="1">
      <alignment horizontal="right"/>
    </xf>
    <xf numFmtId="2" fontId="4" fillId="0" borderId="0" xfId="4" applyNumberFormat="1" applyFont="1" applyProtection="1"/>
    <xf numFmtId="2" fontId="4" fillId="0" borderId="0" xfId="4" applyNumberFormat="1" applyFont="1" applyFill="1" applyAlignment="1" applyProtection="1">
      <alignment horizontal="center"/>
    </xf>
    <xf numFmtId="49" fontId="5" fillId="0" borderId="0" xfId="4" applyNumberFormat="1" applyFont="1" applyProtection="1"/>
    <xf numFmtId="2" fontId="5" fillId="0" borderId="0" xfId="4" applyNumberFormat="1" applyFont="1" applyFill="1" applyAlignment="1" applyProtection="1">
      <alignment horizontal="center"/>
    </xf>
    <xf numFmtId="49" fontId="12" fillId="0" borderId="0" xfId="5" applyNumberFormat="1" applyFont="1" applyFill="1" applyBorder="1" applyAlignment="1" applyProtection="1">
      <alignment horizontal="center"/>
    </xf>
    <xf numFmtId="49" fontId="4" fillId="2" borderId="5" xfId="5" applyNumberFormat="1" applyFont="1" applyFill="1" applyBorder="1" applyAlignment="1" applyProtection="1">
      <protection locked="0"/>
    </xf>
    <xf numFmtId="49" fontId="4" fillId="2" borderId="6" xfId="5" applyNumberFormat="1" applyFont="1" applyFill="1" applyBorder="1" applyAlignment="1" applyProtection="1">
      <protection locked="0"/>
    </xf>
    <xf numFmtId="49" fontId="4" fillId="0" borderId="0" xfId="4" applyNumberFormat="1" applyFont="1" applyFill="1" applyProtection="1"/>
    <xf numFmtId="49" fontId="5" fillId="0" borderId="0" xfId="4" applyNumberFormat="1" applyFont="1" applyFill="1" applyAlignment="1" applyProtection="1">
      <alignment vertical="top"/>
    </xf>
    <xf numFmtId="49" fontId="5" fillId="0" borderId="0" xfId="4" applyNumberFormat="1" applyFont="1" applyAlignment="1" applyProtection="1">
      <alignment vertical="top"/>
    </xf>
    <xf numFmtId="49" fontId="5" fillId="2" borderId="5" xfId="4" applyNumberFormat="1" applyFont="1" applyFill="1" applyBorder="1" applyAlignment="1" applyProtection="1">
      <alignment vertical="top" wrapText="1"/>
    </xf>
    <xf numFmtId="49" fontId="5" fillId="2" borderId="6" xfId="4" applyNumberFormat="1" applyFont="1" applyFill="1" applyBorder="1" applyAlignment="1" applyProtection="1">
      <alignment vertical="top" wrapText="1"/>
    </xf>
    <xf numFmtId="49" fontId="5" fillId="0" borderId="7" xfId="4" applyNumberFormat="1" applyFont="1" applyFill="1" applyBorder="1" applyAlignment="1" applyProtection="1">
      <alignment vertical="top" wrapText="1"/>
    </xf>
    <xf numFmtId="49" fontId="5" fillId="0" borderId="0" xfId="4" applyNumberFormat="1" applyFont="1" applyFill="1" applyBorder="1" applyAlignment="1" applyProtection="1">
      <alignment horizontal="center" wrapText="1"/>
    </xf>
    <xf numFmtId="2" fontId="5" fillId="0" borderId="0" xfId="4" applyNumberFormat="1" applyFont="1" applyFill="1" applyBorder="1" applyAlignment="1" applyProtection="1">
      <alignment horizontal="center" wrapText="1"/>
    </xf>
    <xf numFmtId="49" fontId="5" fillId="0" borderId="7" xfId="4" applyNumberFormat="1" applyFont="1" applyFill="1" applyBorder="1" applyAlignment="1" applyProtection="1">
      <alignment horizontal="center" wrapText="1"/>
    </xf>
    <xf numFmtId="49" fontId="4" fillId="0" borderId="0" xfId="4" applyNumberFormat="1" applyFont="1" applyBorder="1" applyProtection="1"/>
    <xf numFmtId="49" fontId="5" fillId="2" borderId="5" xfId="4" applyNumberFormat="1" applyFont="1" applyFill="1" applyBorder="1" applyAlignment="1" applyProtection="1">
      <alignment horizontal="left"/>
    </xf>
    <xf numFmtId="2" fontId="5" fillId="2" borderId="6" xfId="4" applyNumberFormat="1" applyFont="1" applyFill="1" applyBorder="1" applyAlignment="1" applyProtection="1">
      <alignment horizontal="center"/>
    </xf>
    <xf numFmtId="49" fontId="5" fillId="0" borderId="7" xfId="4" applyNumberFormat="1" applyFont="1" applyFill="1" applyBorder="1" applyAlignment="1" applyProtection="1">
      <alignment horizontal="center"/>
    </xf>
    <xf numFmtId="49" fontId="5" fillId="2" borderId="5" xfId="4" applyNumberFormat="1" applyFont="1" applyFill="1" applyBorder="1" applyAlignment="1" applyProtection="1"/>
    <xf numFmtId="49" fontId="5" fillId="2" borderId="6" xfId="4" applyNumberFormat="1" applyFont="1" applyFill="1" applyBorder="1" applyAlignment="1" applyProtection="1"/>
    <xf numFmtId="49" fontId="5" fillId="0" borderId="7" xfId="4" applyNumberFormat="1" applyFont="1" applyFill="1" applyBorder="1" applyAlignment="1" applyProtection="1"/>
    <xf numFmtId="49" fontId="13" fillId="0" borderId="0" xfId="4" applyNumberFormat="1" applyFont="1" applyProtection="1"/>
    <xf numFmtId="49" fontId="14" fillId="0" borderId="0" xfId="4" applyNumberFormat="1" applyFont="1" applyProtection="1"/>
    <xf numFmtId="49" fontId="14" fillId="0" borderId="0" xfId="4" applyNumberFormat="1" applyFont="1" applyAlignment="1" applyProtection="1">
      <alignment horizontal="center"/>
    </xf>
    <xf numFmtId="2" fontId="14" fillId="0" borderId="0" xfId="4" applyNumberFormat="1" applyFont="1" applyAlignment="1" applyProtection="1">
      <alignment horizontal="center"/>
    </xf>
    <xf numFmtId="2" fontId="14" fillId="0" borderId="0" xfId="4" applyNumberFormat="1" applyFont="1" applyProtection="1"/>
    <xf numFmtId="2" fontId="5" fillId="0" borderId="0" xfId="4" applyNumberFormat="1" applyFont="1" applyAlignment="1" applyProtection="1">
      <alignment horizontal="center"/>
    </xf>
    <xf numFmtId="4" fontId="14" fillId="0" borderId="0" xfId="4" applyNumberFormat="1" applyFont="1" applyAlignment="1" applyProtection="1">
      <alignment horizontal="right"/>
    </xf>
    <xf numFmtId="49" fontId="5" fillId="3" borderId="0" xfId="4" applyNumberFormat="1" applyFont="1" applyFill="1" applyProtection="1"/>
    <xf numFmtId="4" fontId="5" fillId="2" borderId="5" xfId="4" applyNumberFormat="1" applyFont="1" applyFill="1" applyBorder="1" applyAlignment="1" applyProtection="1"/>
    <xf numFmtId="49" fontId="4" fillId="0" borderId="0" xfId="4" applyNumberFormat="1" applyFont="1" applyFill="1" applyBorder="1" applyProtection="1">
      <protection locked="0"/>
    </xf>
    <xf numFmtId="2" fontId="4" fillId="0" borderId="0" xfId="3" applyNumberFormat="1" applyFont="1" applyProtection="1"/>
    <xf numFmtId="49" fontId="4" fillId="2" borderId="5" xfId="3" applyNumberFormat="1" applyFont="1" applyFill="1" applyBorder="1" applyProtection="1">
      <protection locked="0"/>
    </xf>
    <xf numFmtId="49" fontId="4" fillId="2" borderId="6" xfId="4" applyNumberFormat="1" applyFont="1" applyFill="1" applyBorder="1" applyProtection="1">
      <protection locked="0"/>
    </xf>
    <xf numFmtId="49" fontId="4" fillId="0" borderId="7" xfId="4" applyNumberFormat="1" applyFont="1" applyBorder="1" applyProtection="1">
      <protection locked="0"/>
    </xf>
    <xf numFmtId="0" fontId="4" fillId="0" borderId="7" xfId="4" applyFont="1" applyBorder="1"/>
    <xf numFmtId="49" fontId="4" fillId="2" borderId="7" xfId="3" applyNumberFormat="1" applyFont="1" applyFill="1" applyBorder="1"/>
    <xf numFmtId="49" fontId="4" fillId="2" borderId="6" xfId="4" applyNumberFormat="1" applyFont="1" applyFill="1" applyBorder="1"/>
    <xf numFmtId="49" fontId="4" fillId="0" borderId="7" xfId="4" applyNumberFormat="1" applyFont="1" applyBorder="1"/>
    <xf numFmtId="49" fontId="4" fillId="2" borderId="8" xfId="3" applyNumberFormat="1" applyFont="1" applyFill="1" applyBorder="1" applyProtection="1">
      <protection locked="0"/>
    </xf>
    <xf numFmtId="49" fontId="4" fillId="0" borderId="0" xfId="4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17" fillId="0" borderId="1" xfId="0" applyNumberFormat="1" applyFont="1" applyBorder="1" applyAlignment="1"/>
    <xf numFmtId="4" fontId="5" fillId="0" borderId="0" xfId="1" applyNumberFormat="1" applyFont="1" applyFill="1" applyBorder="1" applyAlignment="1" applyProtection="1">
      <alignment horizont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Border="1" applyAlignment="1"/>
    <xf numFmtId="0" fontId="20" fillId="0" borderId="0" xfId="0" applyFont="1"/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/>
    </xf>
    <xf numFmtId="0" fontId="3" fillId="0" borderId="0" xfId="10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/>
    <xf numFmtId="49" fontId="17" fillId="0" borderId="0" xfId="0" applyNumberFormat="1" applyFont="1" applyBorder="1" applyAlignment="1">
      <alignment vertical="top" wrapText="1"/>
    </xf>
    <xf numFmtId="4" fontId="17" fillId="0" borderId="0" xfId="0" applyNumberFormat="1" applyFont="1" applyBorder="1" applyAlignment="1"/>
    <xf numFmtId="49" fontId="18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26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justify" vertical="top"/>
    </xf>
    <xf numFmtId="0" fontId="19" fillId="0" borderId="0" xfId="0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0" fontId="19" fillId="0" borderId="10" xfId="0" applyFont="1" applyBorder="1" applyAlignment="1">
      <alignment vertical="top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/>
    <xf numFmtId="4" fontId="29" fillId="0" borderId="0" xfId="0" applyNumberFormat="1" applyFont="1" applyFill="1" applyBorder="1" applyAlignment="1">
      <alignment wrapText="1"/>
    </xf>
    <xf numFmtId="4" fontId="5" fillId="0" borderId="4" xfId="1" applyNumberFormat="1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>
      <alignment vertical="top" wrapText="1"/>
    </xf>
    <xf numFmtId="0" fontId="18" fillId="0" borderId="3" xfId="0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4" fontId="19" fillId="0" borderId="2" xfId="0" applyNumberFormat="1" applyFont="1" applyBorder="1" applyAlignment="1"/>
    <xf numFmtId="0" fontId="22" fillId="0" borderId="10" xfId="0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4" fontId="28" fillId="0" borderId="11" xfId="0" applyNumberFormat="1" applyFont="1" applyBorder="1"/>
    <xf numFmtId="165" fontId="28" fillId="0" borderId="11" xfId="0" applyNumberFormat="1" applyFont="1" applyBorder="1"/>
    <xf numFmtId="4" fontId="5" fillId="3" borderId="0" xfId="4" applyNumberFormat="1" applyFont="1" applyFill="1" applyProtection="1"/>
    <xf numFmtId="0" fontId="4" fillId="0" borderId="0" xfId="4" applyNumberFormat="1" applyFont="1" applyFill="1" applyAlignment="1" applyProtection="1">
      <alignment horizontal="left" vertical="top" wrapText="1"/>
    </xf>
    <xf numFmtId="49" fontId="5" fillId="0" borderId="0" xfId="4" applyNumberFormat="1" applyFont="1" applyAlignment="1" applyProtection="1">
      <alignment horizontal="center"/>
    </xf>
    <xf numFmtId="49" fontId="4" fillId="2" borderId="5" xfId="6" applyNumberFormat="1" applyFont="1" applyFill="1" applyBorder="1" applyAlignment="1" applyProtection="1">
      <alignment horizontal="left"/>
      <protection locked="0"/>
    </xf>
    <xf numFmtId="49" fontId="4" fillId="2" borderId="9" xfId="6" applyNumberFormat="1" applyFont="1" applyFill="1" applyBorder="1" applyAlignment="1" applyProtection="1">
      <alignment horizontal="left"/>
      <protection locked="0"/>
    </xf>
    <xf numFmtId="49" fontId="4" fillId="2" borderId="6" xfId="6" applyNumberFormat="1" applyFont="1" applyFill="1" applyBorder="1" applyAlignment="1" applyProtection="1">
      <alignment horizontal="left"/>
      <protection locked="0"/>
    </xf>
    <xf numFmtId="49" fontId="15" fillId="2" borderId="5" xfId="7" applyNumberFormat="1" applyFont="1" applyFill="1" applyBorder="1" applyAlignment="1" applyProtection="1">
      <alignment horizontal="left"/>
      <protection locked="0"/>
    </xf>
    <xf numFmtId="49" fontId="15" fillId="2" borderId="6" xfId="7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20" fillId="0" borderId="0" xfId="0" applyFont="1" applyFill="1"/>
    <xf numFmtId="49" fontId="0" fillId="0" borderId="0" xfId="0" applyNumberFormat="1" applyFont="1" applyBorder="1" applyAlignment="1">
      <alignment vertical="top" wrapText="1"/>
    </xf>
    <xf numFmtId="49" fontId="17" fillId="0" borderId="0" xfId="0" applyNumberFormat="1" applyFont="1" applyFill="1" applyBorder="1" applyAlignment="1">
      <alignment vertical="top" wrapText="1"/>
    </xf>
    <xf numFmtId="49" fontId="26" fillId="0" borderId="0" xfId="0" applyNumberFormat="1" applyFont="1" applyFill="1" applyBorder="1" applyAlignment="1">
      <alignment vertical="top" wrapText="1"/>
    </xf>
    <xf numFmtId="4" fontId="21" fillId="0" borderId="0" xfId="0" applyNumberFormat="1" applyFont="1" applyFill="1" applyAlignment="1"/>
    <xf numFmtId="0" fontId="0" fillId="0" borderId="0" xfId="0" applyFill="1"/>
    <xf numFmtId="4" fontId="18" fillId="0" borderId="0" xfId="0" applyNumberFormat="1" applyFont="1" applyFill="1" applyAlignment="1"/>
    <xf numFmtId="165" fontId="22" fillId="0" borderId="0" xfId="0" applyNumberFormat="1" applyFont="1" applyFill="1" applyAlignment="1"/>
    <xf numFmtId="4" fontId="21" fillId="0" borderId="0" xfId="0" applyNumberFormat="1" applyFont="1" applyFill="1" applyBorder="1" applyAlignment="1"/>
    <xf numFmtId="4" fontId="18" fillId="0" borderId="3" xfId="0" applyNumberFormat="1" applyFont="1" applyFill="1" applyBorder="1" applyAlignment="1"/>
    <xf numFmtId="4" fontId="17" fillId="0" borderId="0" xfId="0" applyNumberFormat="1" applyFont="1" applyFill="1" applyAlignment="1"/>
    <xf numFmtId="4" fontId="0" fillId="0" borderId="0" xfId="0" applyNumberFormat="1" applyFill="1" applyAlignment="1"/>
    <xf numFmtId="49" fontId="18" fillId="0" borderId="0" xfId="0" applyNumberFormat="1" applyFont="1" applyFill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165" fontId="28" fillId="0" borderId="11" xfId="0" applyNumberFormat="1" applyFont="1" applyFill="1" applyBorder="1"/>
    <xf numFmtId="165" fontId="22" fillId="0" borderId="10" xfId="0" applyNumberFormat="1" applyFont="1" applyFill="1" applyBorder="1"/>
    <xf numFmtId="0" fontId="0" fillId="0" borderId="1" xfId="0" applyFill="1" applyBorder="1" applyAlignment="1"/>
    <xf numFmtId="0" fontId="0" fillId="0" borderId="0" xfId="0" applyFill="1" applyAlignment="1"/>
    <xf numFmtId="0" fontId="22" fillId="0" borderId="11" xfId="0" applyFont="1" applyBorder="1" applyAlignment="1">
      <alignment wrapText="1"/>
    </xf>
  </cellXfs>
  <cellStyles count="13">
    <cellStyle name="Comma" xfId="1" builtinId="3"/>
    <cellStyle name="Hyperlink 2" xfId="5"/>
    <cellStyle name="Hyperlink 3" xfId="7"/>
    <cellStyle name="Normal" xfId="0" builtinId="0"/>
    <cellStyle name="Normal 19 2 2" xfId="12"/>
    <cellStyle name="Normal 3" xfId="2"/>
    <cellStyle name="Normal 3 8" xfId="10"/>
    <cellStyle name="Normal 5 4" xfId="4"/>
    <cellStyle name="Normalno 11" xfId="11"/>
    <cellStyle name="Normalno 13" xfId="6"/>
    <cellStyle name="Obično_Sheet1" xfId="8"/>
    <cellStyle name="Style 1 2 4" xfId="3"/>
    <cellStyle name="Valuta 2" xfId="9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direkcija\Tehnicki\Documents%20and%20Settings\bivancic\Local%20Settings\Temporary%20Internet%20Files\Content.IE5\LRGWMXDK\ELEKTRIKA_NOVO\PROJEKTI%202006\GARAZA%20IZMJENA\GLAVNI\Tro&#353;kovnik\Troskovnik_pz_struja_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 STRANA"/>
      <sheetName val="TROŠKOVNIK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7"/>
  <sheetViews>
    <sheetView tabSelected="1" view="pageBreakPreview" zoomScaleNormal="100" zoomScaleSheetLayoutView="100" workbookViewId="0">
      <selection activeCell="C42" sqref="C42"/>
    </sheetView>
  </sheetViews>
  <sheetFormatPr defaultRowHeight="11.25"/>
  <cols>
    <col min="1" max="1" width="6" style="10" customWidth="1"/>
    <col min="2" max="2" width="11.5703125" style="10" customWidth="1"/>
    <col min="3" max="3" width="51.85546875" style="10" customWidth="1"/>
    <col min="4" max="4" width="22.7109375" style="10" customWidth="1"/>
    <col min="5" max="5" width="10.140625" style="10" customWidth="1"/>
    <col min="6" max="6" width="0.140625" style="11" customWidth="1"/>
    <col min="7" max="7" width="13.28515625" style="10" customWidth="1"/>
    <col min="8" max="8" width="14.5703125" style="10" customWidth="1"/>
    <col min="9" max="9" width="14" style="12" customWidth="1"/>
    <col min="10" max="10" width="28" style="56" customWidth="1"/>
    <col min="11" max="11" width="17.5703125" style="10" customWidth="1"/>
    <col min="12" max="256" width="9.140625" style="10"/>
    <col min="257" max="257" width="6" style="10" customWidth="1"/>
    <col min="258" max="258" width="11.5703125" style="10" customWidth="1"/>
    <col min="259" max="259" width="51.85546875" style="10" customWidth="1"/>
    <col min="260" max="260" width="22.7109375" style="10" customWidth="1"/>
    <col min="261" max="261" width="10.140625" style="10" customWidth="1"/>
    <col min="262" max="262" width="10" style="10" customWidth="1"/>
    <col min="263" max="263" width="13.28515625" style="10" customWidth="1"/>
    <col min="264" max="264" width="14.5703125" style="10" customWidth="1"/>
    <col min="265" max="265" width="14" style="10" customWidth="1"/>
    <col min="266" max="266" width="28" style="10" customWidth="1"/>
    <col min="267" max="267" width="17.5703125" style="10" customWidth="1"/>
    <col min="268" max="512" width="9.140625" style="10"/>
    <col min="513" max="513" width="6" style="10" customWidth="1"/>
    <col min="514" max="514" width="11.5703125" style="10" customWidth="1"/>
    <col min="515" max="515" width="51.85546875" style="10" customWidth="1"/>
    <col min="516" max="516" width="22.7109375" style="10" customWidth="1"/>
    <col min="517" max="517" width="10.140625" style="10" customWidth="1"/>
    <col min="518" max="518" width="10" style="10" customWidth="1"/>
    <col min="519" max="519" width="13.28515625" style="10" customWidth="1"/>
    <col min="520" max="520" width="14.5703125" style="10" customWidth="1"/>
    <col min="521" max="521" width="14" style="10" customWidth="1"/>
    <col min="522" max="522" width="28" style="10" customWidth="1"/>
    <col min="523" max="523" width="17.5703125" style="10" customWidth="1"/>
    <col min="524" max="768" width="9.140625" style="10"/>
    <col min="769" max="769" width="6" style="10" customWidth="1"/>
    <col min="770" max="770" width="11.5703125" style="10" customWidth="1"/>
    <col min="771" max="771" width="51.85546875" style="10" customWidth="1"/>
    <col min="772" max="772" width="22.7109375" style="10" customWidth="1"/>
    <col min="773" max="773" width="10.140625" style="10" customWidth="1"/>
    <col min="774" max="774" width="10" style="10" customWidth="1"/>
    <col min="775" max="775" width="13.28515625" style="10" customWidth="1"/>
    <col min="776" max="776" width="14.5703125" style="10" customWidth="1"/>
    <col min="777" max="777" width="14" style="10" customWidth="1"/>
    <col min="778" max="778" width="28" style="10" customWidth="1"/>
    <col min="779" max="779" width="17.5703125" style="10" customWidth="1"/>
    <col min="780" max="1024" width="9.140625" style="10"/>
    <col min="1025" max="1025" width="6" style="10" customWidth="1"/>
    <col min="1026" max="1026" width="11.5703125" style="10" customWidth="1"/>
    <col min="1027" max="1027" width="51.85546875" style="10" customWidth="1"/>
    <col min="1028" max="1028" width="22.7109375" style="10" customWidth="1"/>
    <col min="1029" max="1029" width="10.140625" style="10" customWidth="1"/>
    <col min="1030" max="1030" width="10" style="10" customWidth="1"/>
    <col min="1031" max="1031" width="13.28515625" style="10" customWidth="1"/>
    <col min="1032" max="1032" width="14.5703125" style="10" customWidth="1"/>
    <col min="1033" max="1033" width="14" style="10" customWidth="1"/>
    <col min="1034" max="1034" width="28" style="10" customWidth="1"/>
    <col min="1035" max="1035" width="17.5703125" style="10" customWidth="1"/>
    <col min="1036" max="1280" width="9.140625" style="10"/>
    <col min="1281" max="1281" width="6" style="10" customWidth="1"/>
    <col min="1282" max="1282" width="11.5703125" style="10" customWidth="1"/>
    <col min="1283" max="1283" width="51.85546875" style="10" customWidth="1"/>
    <col min="1284" max="1284" width="22.7109375" style="10" customWidth="1"/>
    <col min="1285" max="1285" width="10.140625" style="10" customWidth="1"/>
    <col min="1286" max="1286" width="10" style="10" customWidth="1"/>
    <col min="1287" max="1287" width="13.28515625" style="10" customWidth="1"/>
    <col min="1288" max="1288" width="14.5703125" style="10" customWidth="1"/>
    <col min="1289" max="1289" width="14" style="10" customWidth="1"/>
    <col min="1290" max="1290" width="28" style="10" customWidth="1"/>
    <col min="1291" max="1291" width="17.5703125" style="10" customWidth="1"/>
    <col min="1292" max="1536" width="9.140625" style="10"/>
    <col min="1537" max="1537" width="6" style="10" customWidth="1"/>
    <col min="1538" max="1538" width="11.5703125" style="10" customWidth="1"/>
    <col min="1539" max="1539" width="51.85546875" style="10" customWidth="1"/>
    <col min="1540" max="1540" width="22.7109375" style="10" customWidth="1"/>
    <col min="1541" max="1541" width="10.140625" style="10" customWidth="1"/>
    <col min="1542" max="1542" width="10" style="10" customWidth="1"/>
    <col min="1543" max="1543" width="13.28515625" style="10" customWidth="1"/>
    <col min="1544" max="1544" width="14.5703125" style="10" customWidth="1"/>
    <col min="1545" max="1545" width="14" style="10" customWidth="1"/>
    <col min="1546" max="1546" width="28" style="10" customWidth="1"/>
    <col min="1547" max="1547" width="17.5703125" style="10" customWidth="1"/>
    <col min="1548" max="1792" width="9.140625" style="10"/>
    <col min="1793" max="1793" width="6" style="10" customWidth="1"/>
    <col min="1794" max="1794" width="11.5703125" style="10" customWidth="1"/>
    <col min="1795" max="1795" width="51.85546875" style="10" customWidth="1"/>
    <col min="1796" max="1796" width="22.7109375" style="10" customWidth="1"/>
    <col min="1797" max="1797" width="10.140625" style="10" customWidth="1"/>
    <col min="1798" max="1798" width="10" style="10" customWidth="1"/>
    <col min="1799" max="1799" width="13.28515625" style="10" customWidth="1"/>
    <col min="1800" max="1800" width="14.5703125" style="10" customWidth="1"/>
    <col min="1801" max="1801" width="14" style="10" customWidth="1"/>
    <col min="1802" max="1802" width="28" style="10" customWidth="1"/>
    <col min="1803" max="1803" width="17.5703125" style="10" customWidth="1"/>
    <col min="1804" max="2048" width="9.140625" style="10"/>
    <col min="2049" max="2049" width="6" style="10" customWidth="1"/>
    <col min="2050" max="2050" width="11.5703125" style="10" customWidth="1"/>
    <col min="2051" max="2051" width="51.85546875" style="10" customWidth="1"/>
    <col min="2052" max="2052" width="22.7109375" style="10" customWidth="1"/>
    <col min="2053" max="2053" width="10.140625" style="10" customWidth="1"/>
    <col min="2054" max="2054" width="10" style="10" customWidth="1"/>
    <col min="2055" max="2055" width="13.28515625" style="10" customWidth="1"/>
    <col min="2056" max="2056" width="14.5703125" style="10" customWidth="1"/>
    <col min="2057" max="2057" width="14" style="10" customWidth="1"/>
    <col min="2058" max="2058" width="28" style="10" customWidth="1"/>
    <col min="2059" max="2059" width="17.5703125" style="10" customWidth="1"/>
    <col min="2060" max="2304" width="9.140625" style="10"/>
    <col min="2305" max="2305" width="6" style="10" customWidth="1"/>
    <col min="2306" max="2306" width="11.5703125" style="10" customWidth="1"/>
    <col min="2307" max="2307" width="51.85546875" style="10" customWidth="1"/>
    <col min="2308" max="2308" width="22.7109375" style="10" customWidth="1"/>
    <col min="2309" max="2309" width="10.140625" style="10" customWidth="1"/>
    <col min="2310" max="2310" width="10" style="10" customWidth="1"/>
    <col min="2311" max="2311" width="13.28515625" style="10" customWidth="1"/>
    <col min="2312" max="2312" width="14.5703125" style="10" customWidth="1"/>
    <col min="2313" max="2313" width="14" style="10" customWidth="1"/>
    <col min="2314" max="2314" width="28" style="10" customWidth="1"/>
    <col min="2315" max="2315" width="17.5703125" style="10" customWidth="1"/>
    <col min="2316" max="2560" width="9.140625" style="10"/>
    <col min="2561" max="2561" width="6" style="10" customWidth="1"/>
    <col min="2562" max="2562" width="11.5703125" style="10" customWidth="1"/>
    <col min="2563" max="2563" width="51.85546875" style="10" customWidth="1"/>
    <col min="2564" max="2564" width="22.7109375" style="10" customWidth="1"/>
    <col min="2565" max="2565" width="10.140625" style="10" customWidth="1"/>
    <col min="2566" max="2566" width="10" style="10" customWidth="1"/>
    <col min="2567" max="2567" width="13.28515625" style="10" customWidth="1"/>
    <col min="2568" max="2568" width="14.5703125" style="10" customWidth="1"/>
    <col min="2569" max="2569" width="14" style="10" customWidth="1"/>
    <col min="2570" max="2570" width="28" style="10" customWidth="1"/>
    <col min="2571" max="2571" width="17.5703125" style="10" customWidth="1"/>
    <col min="2572" max="2816" width="9.140625" style="10"/>
    <col min="2817" max="2817" width="6" style="10" customWidth="1"/>
    <col min="2818" max="2818" width="11.5703125" style="10" customWidth="1"/>
    <col min="2819" max="2819" width="51.85546875" style="10" customWidth="1"/>
    <col min="2820" max="2820" width="22.7109375" style="10" customWidth="1"/>
    <col min="2821" max="2821" width="10.140625" style="10" customWidth="1"/>
    <col min="2822" max="2822" width="10" style="10" customWidth="1"/>
    <col min="2823" max="2823" width="13.28515625" style="10" customWidth="1"/>
    <col min="2824" max="2824" width="14.5703125" style="10" customWidth="1"/>
    <col min="2825" max="2825" width="14" style="10" customWidth="1"/>
    <col min="2826" max="2826" width="28" style="10" customWidth="1"/>
    <col min="2827" max="2827" width="17.5703125" style="10" customWidth="1"/>
    <col min="2828" max="3072" width="9.140625" style="10"/>
    <col min="3073" max="3073" width="6" style="10" customWidth="1"/>
    <col min="3074" max="3074" width="11.5703125" style="10" customWidth="1"/>
    <col min="3075" max="3075" width="51.85546875" style="10" customWidth="1"/>
    <col min="3076" max="3076" width="22.7109375" style="10" customWidth="1"/>
    <col min="3077" max="3077" width="10.140625" style="10" customWidth="1"/>
    <col min="3078" max="3078" width="10" style="10" customWidth="1"/>
    <col min="3079" max="3079" width="13.28515625" style="10" customWidth="1"/>
    <col min="3080" max="3080" width="14.5703125" style="10" customWidth="1"/>
    <col min="3081" max="3081" width="14" style="10" customWidth="1"/>
    <col min="3082" max="3082" width="28" style="10" customWidth="1"/>
    <col min="3083" max="3083" width="17.5703125" style="10" customWidth="1"/>
    <col min="3084" max="3328" width="9.140625" style="10"/>
    <col min="3329" max="3329" width="6" style="10" customWidth="1"/>
    <col min="3330" max="3330" width="11.5703125" style="10" customWidth="1"/>
    <col min="3331" max="3331" width="51.85546875" style="10" customWidth="1"/>
    <col min="3332" max="3332" width="22.7109375" style="10" customWidth="1"/>
    <col min="3333" max="3333" width="10.140625" style="10" customWidth="1"/>
    <col min="3334" max="3334" width="10" style="10" customWidth="1"/>
    <col min="3335" max="3335" width="13.28515625" style="10" customWidth="1"/>
    <col min="3336" max="3336" width="14.5703125" style="10" customWidth="1"/>
    <col min="3337" max="3337" width="14" style="10" customWidth="1"/>
    <col min="3338" max="3338" width="28" style="10" customWidth="1"/>
    <col min="3339" max="3339" width="17.5703125" style="10" customWidth="1"/>
    <col min="3340" max="3584" width="9.140625" style="10"/>
    <col min="3585" max="3585" width="6" style="10" customWidth="1"/>
    <col min="3586" max="3586" width="11.5703125" style="10" customWidth="1"/>
    <col min="3587" max="3587" width="51.85546875" style="10" customWidth="1"/>
    <col min="3588" max="3588" width="22.7109375" style="10" customWidth="1"/>
    <col min="3589" max="3589" width="10.140625" style="10" customWidth="1"/>
    <col min="3590" max="3590" width="10" style="10" customWidth="1"/>
    <col min="3591" max="3591" width="13.28515625" style="10" customWidth="1"/>
    <col min="3592" max="3592" width="14.5703125" style="10" customWidth="1"/>
    <col min="3593" max="3593" width="14" style="10" customWidth="1"/>
    <col min="3594" max="3594" width="28" style="10" customWidth="1"/>
    <col min="3595" max="3595" width="17.5703125" style="10" customWidth="1"/>
    <col min="3596" max="3840" width="9.140625" style="10"/>
    <col min="3841" max="3841" width="6" style="10" customWidth="1"/>
    <col min="3842" max="3842" width="11.5703125" style="10" customWidth="1"/>
    <col min="3843" max="3843" width="51.85546875" style="10" customWidth="1"/>
    <col min="3844" max="3844" width="22.7109375" style="10" customWidth="1"/>
    <col min="3845" max="3845" width="10.140625" style="10" customWidth="1"/>
    <col min="3846" max="3846" width="10" style="10" customWidth="1"/>
    <col min="3847" max="3847" width="13.28515625" style="10" customWidth="1"/>
    <col min="3848" max="3848" width="14.5703125" style="10" customWidth="1"/>
    <col min="3849" max="3849" width="14" style="10" customWidth="1"/>
    <col min="3850" max="3850" width="28" style="10" customWidth="1"/>
    <col min="3851" max="3851" width="17.5703125" style="10" customWidth="1"/>
    <col min="3852" max="4096" width="9.140625" style="10"/>
    <col min="4097" max="4097" width="6" style="10" customWidth="1"/>
    <col min="4098" max="4098" width="11.5703125" style="10" customWidth="1"/>
    <col min="4099" max="4099" width="51.85546875" style="10" customWidth="1"/>
    <col min="4100" max="4100" width="22.7109375" style="10" customWidth="1"/>
    <col min="4101" max="4101" width="10.140625" style="10" customWidth="1"/>
    <col min="4102" max="4102" width="10" style="10" customWidth="1"/>
    <col min="4103" max="4103" width="13.28515625" style="10" customWidth="1"/>
    <col min="4104" max="4104" width="14.5703125" style="10" customWidth="1"/>
    <col min="4105" max="4105" width="14" style="10" customWidth="1"/>
    <col min="4106" max="4106" width="28" style="10" customWidth="1"/>
    <col min="4107" max="4107" width="17.5703125" style="10" customWidth="1"/>
    <col min="4108" max="4352" width="9.140625" style="10"/>
    <col min="4353" max="4353" width="6" style="10" customWidth="1"/>
    <col min="4354" max="4354" width="11.5703125" style="10" customWidth="1"/>
    <col min="4355" max="4355" width="51.85546875" style="10" customWidth="1"/>
    <col min="4356" max="4356" width="22.7109375" style="10" customWidth="1"/>
    <col min="4357" max="4357" width="10.140625" style="10" customWidth="1"/>
    <col min="4358" max="4358" width="10" style="10" customWidth="1"/>
    <col min="4359" max="4359" width="13.28515625" style="10" customWidth="1"/>
    <col min="4360" max="4360" width="14.5703125" style="10" customWidth="1"/>
    <col min="4361" max="4361" width="14" style="10" customWidth="1"/>
    <col min="4362" max="4362" width="28" style="10" customWidth="1"/>
    <col min="4363" max="4363" width="17.5703125" style="10" customWidth="1"/>
    <col min="4364" max="4608" width="9.140625" style="10"/>
    <col min="4609" max="4609" width="6" style="10" customWidth="1"/>
    <col min="4610" max="4610" width="11.5703125" style="10" customWidth="1"/>
    <col min="4611" max="4611" width="51.85546875" style="10" customWidth="1"/>
    <col min="4612" max="4612" width="22.7109375" style="10" customWidth="1"/>
    <col min="4613" max="4613" width="10.140625" style="10" customWidth="1"/>
    <col min="4614" max="4614" width="10" style="10" customWidth="1"/>
    <col min="4615" max="4615" width="13.28515625" style="10" customWidth="1"/>
    <col min="4616" max="4616" width="14.5703125" style="10" customWidth="1"/>
    <col min="4617" max="4617" width="14" style="10" customWidth="1"/>
    <col min="4618" max="4618" width="28" style="10" customWidth="1"/>
    <col min="4619" max="4619" width="17.5703125" style="10" customWidth="1"/>
    <col min="4620" max="4864" width="9.140625" style="10"/>
    <col min="4865" max="4865" width="6" style="10" customWidth="1"/>
    <col min="4866" max="4866" width="11.5703125" style="10" customWidth="1"/>
    <col min="4867" max="4867" width="51.85546875" style="10" customWidth="1"/>
    <col min="4868" max="4868" width="22.7109375" style="10" customWidth="1"/>
    <col min="4869" max="4869" width="10.140625" style="10" customWidth="1"/>
    <col min="4870" max="4870" width="10" style="10" customWidth="1"/>
    <col min="4871" max="4871" width="13.28515625" style="10" customWidth="1"/>
    <col min="4872" max="4872" width="14.5703125" style="10" customWidth="1"/>
    <col min="4873" max="4873" width="14" style="10" customWidth="1"/>
    <col min="4874" max="4874" width="28" style="10" customWidth="1"/>
    <col min="4875" max="4875" width="17.5703125" style="10" customWidth="1"/>
    <col min="4876" max="5120" width="9.140625" style="10"/>
    <col min="5121" max="5121" width="6" style="10" customWidth="1"/>
    <col min="5122" max="5122" width="11.5703125" style="10" customWidth="1"/>
    <col min="5123" max="5123" width="51.85546875" style="10" customWidth="1"/>
    <col min="5124" max="5124" width="22.7109375" style="10" customWidth="1"/>
    <col min="5125" max="5125" width="10.140625" style="10" customWidth="1"/>
    <col min="5126" max="5126" width="10" style="10" customWidth="1"/>
    <col min="5127" max="5127" width="13.28515625" style="10" customWidth="1"/>
    <col min="5128" max="5128" width="14.5703125" style="10" customWidth="1"/>
    <col min="5129" max="5129" width="14" style="10" customWidth="1"/>
    <col min="5130" max="5130" width="28" style="10" customWidth="1"/>
    <col min="5131" max="5131" width="17.5703125" style="10" customWidth="1"/>
    <col min="5132" max="5376" width="9.140625" style="10"/>
    <col min="5377" max="5377" width="6" style="10" customWidth="1"/>
    <col min="5378" max="5378" width="11.5703125" style="10" customWidth="1"/>
    <col min="5379" max="5379" width="51.85546875" style="10" customWidth="1"/>
    <col min="5380" max="5380" width="22.7109375" style="10" customWidth="1"/>
    <col min="5381" max="5381" width="10.140625" style="10" customWidth="1"/>
    <col min="5382" max="5382" width="10" style="10" customWidth="1"/>
    <col min="5383" max="5383" width="13.28515625" style="10" customWidth="1"/>
    <col min="5384" max="5384" width="14.5703125" style="10" customWidth="1"/>
    <col min="5385" max="5385" width="14" style="10" customWidth="1"/>
    <col min="5386" max="5386" width="28" style="10" customWidth="1"/>
    <col min="5387" max="5387" width="17.5703125" style="10" customWidth="1"/>
    <col min="5388" max="5632" width="9.140625" style="10"/>
    <col min="5633" max="5633" width="6" style="10" customWidth="1"/>
    <col min="5634" max="5634" width="11.5703125" style="10" customWidth="1"/>
    <col min="5635" max="5635" width="51.85546875" style="10" customWidth="1"/>
    <col min="5636" max="5636" width="22.7109375" style="10" customWidth="1"/>
    <col min="5637" max="5637" width="10.140625" style="10" customWidth="1"/>
    <col min="5638" max="5638" width="10" style="10" customWidth="1"/>
    <col min="5639" max="5639" width="13.28515625" style="10" customWidth="1"/>
    <col min="5640" max="5640" width="14.5703125" style="10" customWidth="1"/>
    <col min="5641" max="5641" width="14" style="10" customWidth="1"/>
    <col min="5642" max="5642" width="28" style="10" customWidth="1"/>
    <col min="5643" max="5643" width="17.5703125" style="10" customWidth="1"/>
    <col min="5644" max="5888" width="9.140625" style="10"/>
    <col min="5889" max="5889" width="6" style="10" customWidth="1"/>
    <col min="5890" max="5890" width="11.5703125" style="10" customWidth="1"/>
    <col min="5891" max="5891" width="51.85546875" style="10" customWidth="1"/>
    <col min="5892" max="5892" width="22.7109375" style="10" customWidth="1"/>
    <col min="5893" max="5893" width="10.140625" style="10" customWidth="1"/>
    <col min="5894" max="5894" width="10" style="10" customWidth="1"/>
    <col min="5895" max="5895" width="13.28515625" style="10" customWidth="1"/>
    <col min="5896" max="5896" width="14.5703125" style="10" customWidth="1"/>
    <col min="5897" max="5897" width="14" style="10" customWidth="1"/>
    <col min="5898" max="5898" width="28" style="10" customWidth="1"/>
    <col min="5899" max="5899" width="17.5703125" style="10" customWidth="1"/>
    <col min="5900" max="6144" width="9.140625" style="10"/>
    <col min="6145" max="6145" width="6" style="10" customWidth="1"/>
    <col min="6146" max="6146" width="11.5703125" style="10" customWidth="1"/>
    <col min="6147" max="6147" width="51.85546875" style="10" customWidth="1"/>
    <col min="6148" max="6148" width="22.7109375" style="10" customWidth="1"/>
    <col min="6149" max="6149" width="10.140625" style="10" customWidth="1"/>
    <col min="6150" max="6150" width="10" style="10" customWidth="1"/>
    <col min="6151" max="6151" width="13.28515625" style="10" customWidth="1"/>
    <col min="6152" max="6152" width="14.5703125" style="10" customWidth="1"/>
    <col min="6153" max="6153" width="14" style="10" customWidth="1"/>
    <col min="6154" max="6154" width="28" style="10" customWidth="1"/>
    <col min="6155" max="6155" width="17.5703125" style="10" customWidth="1"/>
    <col min="6156" max="6400" width="9.140625" style="10"/>
    <col min="6401" max="6401" width="6" style="10" customWidth="1"/>
    <col min="6402" max="6402" width="11.5703125" style="10" customWidth="1"/>
    <col min="6403" max="6403" width="51.85546875" style="10" customWidth="1"/>
    <col min="6404" max="6404" width="22.7109375" style="10" customWidth="1"/>
    <col min="6405" max="6405" width="10.140625" style="10" customWidth="1"/>
    <col min="6406" max="6406" width="10" style="10" customWidth="1"/>
    <col min="6407" max="6407" width="13.28515625" style="10" customWidth="1"/>
    <col min="6408" max="6408" width="14.5703125" style="10" customWidth="1"/>
    <col min="6409" max="6409" width="14" style="10" customWidth="1"/>
    <col min="6410" max="6410" width="28" style="10" customWidth="1"/>
    <col min="6411" max="6411" width="17.5703125" style="10" customWidth="1"/>
    <col min="6412" max="6656" width="9.140625" style="10"/>
    <col min="6657" max="6657" width="6" style="10" customWidth="1"/>
    <col min="6658" max="6658" width="11.5703125" style="10" customWidth="1"/>
    <col min="6659" max="6659" width="51.85546875" style="10" customWidth="1"/>
    <col min="6660" max="6660" width="22.7109375" style="10" customWidth="1"/>
    <col min="6661" max="6661" width="10.140625" style="10" customWidth="1"/>
    <col min="6662" max="6662" width="10" style="10" customWidth="1"/>
    <col min="6663" max="6663" width="13.28515625" style="10" customWidth="1"/>
    <col min="6664" max="6664" width="14.5703125" style="10" customWidth="1"/>
    <col min="6665" max="6665" width="14" style="10" customWidth="1"/>
    <col min="6666" max="6666" width="28" style="10" customWidth="1"/>
    <col min="6667" max="6667" width="17.5703125" style="10" customWidth="1"/>
    <col min="6668" max="6912" width="9.140625" style="10"/>
    <col min="6913" max="6913" width="6" style="10" customWidth="1"/>
    <col min="6914" max="6914" width="11.5703125" style="10" customWidth="1"/>
    <col min="6915" max="6915" width="51.85546875" style="10" customWidth="1"/>
    <col min="6916" max="6916" width="22.7109375" style="10" customWidth="1"/>
    <col min="6917" max="6917" width="10.140625" style="10" customWidth="1"/>
    <col min="6918" max="6918" width="10" style="10" customWidth="1"/>
    <col min="6919" max="6919" width="13.28515625" style="10" customWidth="1"/>
    <col min="6920" max="6920" width="14.5703125" style="10" customWidth="1"/>
    <col min="6921" max="6921" width="14" style="10" customWidth="1"/>
    <col min="6922" max="6922" width="28" style="10" customWidth="1"/>
    <col min="6923" max="6923" width="17.5703125" style="10" customWidth="1"/>
    <col min="6924" max="7168" width="9.140625" style="10"/>
    <col min="7169" max="7169" width="6" style="10" customWidth="1"/>
    <col min="7170" max="7170" width="11.5703125" style="10" customWidth="1"/>
    <col min="7171" max="7171" width="51.85546875" style="10" customWidth="1"/>
    <col min="7172" max="7172" width="22.7109375" style="10" customWidth="1"/>
    <col min="7173" max="7173" width="10.140625" style="10" customWidth="1"/>
    <col min="7174" max="7174" width="10" style="10" customWidth="1"/>
    <col min="7175" max="7175" width="13.28515625" style="10" customWidth="1"/>
    <col min="7176" max="7176" width="14.5703125" style="10" customWidth="1"/>
    <col min="7177" max="7177" width="14" style="10" customWidth="1"/>
    <col min="7178" max="7178" width="28" style="10" customWidth="1"/>
    <col min="7179" max="7179" width="17.5703125" style="10" customWidth="1"/>
    <col min="7180" max="7424" width="9.140625" style="10"/>
    <col min="7425" max="7425" width="6" style="10" customWidth="1"/>
    <col min="7426" max="7426" width="11.5703125" style="10" customWidth="1"/>
    <col min="7427" max="7427" width="51.85546875" style="10" customWidth="1"/>
    <col min="7428" max="7428" width="22.7109375" style="10" customWidth="1"/>
    <col min="7429" max="7429" width="10.140625" style="10" customWidth="1"/>
    <col min="7430" max="7430" width="10" style="10" customWidth="1"/>
    <col min="7431" max="7431" width="13.28515625" style="10" customWidth="1"/>
    <col min="7432" max="7432" width="14.5703125" style="10" customWidth="1"/>
    <col min="7433" max="7433" width="14" style="10" customWidth="1"/>
    <col min="7434" max="7434" width="28" style="10" customWidth="1"/>
    <col min="7435" max="7435" width="17.5703125" style="10" customWidth="1"/>
    <col min="7436" max="7680" width="9.140625" style="10"/>
    <col min="7681" max="7681" width="6" style="10" customWidth="1"/>
    <col min="7682" max="7682" width="11.5703125" style="10" customWidth="1"/>
    <col min="7683" max="7683" width="51.85546875" style="10" customWidth="1"/>
    <col min="7684" max="7684" width="22.7109375" style="10" customWidth="1"/>
    <col min="7685" max="7685" width="10.140625" style="10" customWidth="1"/>
    <col min="7686" max="7686" width="10" style="10" customWidth="1"/>
    <col min="7687" max="7687" width="13.28515625" style="10" customWidth="1"/>
    <col min="7688" max="7688" width="14.5703125" style="10" customWidth="1"/>
    <col min="7689" max="7689" width="14" style="10" customWidth="1"/>
    <col min="7690" max="7690" width="28" style="10" customWidth="1"/>
    <col min="7691" max="7691" width="17.5703125" style="10" customWidth="1"/>
    <col min="7692" max="7936" width="9.140625" style="10"/>
    <col min="7937" max="7937" width="6" style="10" customWidth="1"/>
    <col min="7938" max="7938" width="11.5703125" style="10" customWidth="1"/>
    <col min="7939" max="7939" width="51.85546875" style="10" customWidth="1"/>
    <col min="7940" max="7940" width="22.7109375" style="10" customWidth="1"/>
    <col min="7941" max="7941" width="10.140625" style="10" customWidth="1"/>
    <col min="7942" max="7942" width="10" style="10" customWidth="1"/>
    <col min="7943" max="7943" width="13.28515625" style="10" customWidth="1"/>
    <col min="7944" max="7944" width="14.5703125" style="10" customWidth="1"/>
    <col min="7945" max="7945" width="14" style="10" customWidth="1"/>
    <col min="7946" max="7946" width="28" style="10" customWidth="1"/>
    <col min="7947" max="7947" width="17.5703125" style="10" customWidth="1"/>
    <col min="7948" max="8192" width="9.140625" style="10"/>
    <col min="8193" max="8193" width="6" style="10" customWidth="1"/>
    <col min="8194" max="8194" width="11.5703125" style="10" customWidth="1"/>
    <col min="8195" max="8195" width="51.85546875" style="10" customWidth="1"/>
    <col min="8196" max="8196" width="22.7109375" style="10" customWidth="1"/>
    <col min="8197" max="8197" width="10.140625" style="10" customWidth="1"/>
    <col min="8198" max="8198" width="10" style="10" customWidth="1"/>
    <col min="8199" max="8199" width="13.28515625" style="10" customWidth="1"/>
    <col min="8200" max="8200" width="14.5703125" style="10" customWidth="1"/>
    <col min="8201" max="8201" width="14" style="10" customWidth="1"/>
    <col min="8202" max="8202" width="28" style="10" customWidth="1"/>
    <col min="8203" max="8203" width="17.5703125" style="10" customWidth="1"/>
    <col min="8204" max="8448" width="9.140625" style="10"/>
    <col min="8449" max="8449" width="6" style="10" customWidth="1"/>
    <col min="8450" max="8450" width="11.5703125" style="10" customWidth="1"/>
    <col min="8451" max="8451" width="51.85546875" style="10" customWidth="1"/>
    <col min="8452" max="8452" width="22.7109375" style="10" customWidth="1"/>
    <col min="8453" max="8453" width="10.140625" style="10" customWidth="1"/>
    <col min="8454" max="8454" width="10" style="10" customWidth="1"/>
    <col min="8455" max="8455" width="13.28515625" style="10" customWidth="1"/>
    <col min="8456" max="8456" width="14.5703125" style="10" customWidth="1"/>
    <col min="8457" max="8457" width="14" style="10" customWidth="1"/>
    <col min="8458" max="8458" width="28" style="10" customWidth="1"/>
    <col min="8459" max="8459" width="17.5703125" style="10" customWidth="1"/>
    <col min="8460" max="8704" width="9.140625" style="10"/>
    <col min="8705" max="8705" width="6" style="10" customWidth="1"/>
    <col min="8706" max="8706" width="11.5703125" style="10" customWidth="1"/>
    <col min="8707" max="8707" width="51.85546875" style="10" customWidth="1"/>
    <col min="8708" max="8708" width="22.7109375" style="10" customWidth="1"/>
    <col min="8709" max="8709" width="10.140625" style="10" customWidth="1"/>
    <col min="8710" max="8710" width="10" style="10" customWidth="1"/>
    <col min="8711" max="8711" width="13.28515625" style="10" customWidth="1"/>
    <col min="8712" max="8712" width="14.5703125" style="10" customWidth="1"/>
    <col min="8713" max="8713" width="14" style="10" customWidth="1"/>
    <col min="8714" max="8714" width="28" style="10" customWidth="1"/>
    <col min="8715" max="8715" width="17.5703125" style="10" customWidth="1"/>
    <col min="8716" max="8960" width="9.140625" style="10"/>
    <col min="8961" max="8961" width="6" style="10" customWidth="1"/>
    <col min="8962" max="8962" width="11.5703125" style="10" customWidth="1"/>
    <col min="8963" max="8963" width="51.85546875" style="10" customWidth="1"/>
    <col min="8964" max="8964" width="22.7109375" style="10" customWidth="1"/>
    <col min="8965" max="8965" width="10.140625" style="10" customWidth="1"/>
    <col min="8966" max="8966" width="10" style="10" customWidth="1"/>
    <col min="8967" max="8967" width="13.28515625" style="10" customWidth="1"/>
    <col min="8968" max="8968" width="14.5703125" style="10" customWidth="1"/>
    <col min="8969" max="8969" width="14" style="10" customWidth="1"/>
    <col min="8970" max="8970" width="28" style="10" customWidth="1"/>
    <col min="8971" max="8971" width="17.5703125" style="10" customWidth="1"/>
    <col min="8972" max="9216" width="9.140625" style="10"/>
    <col min="9217" max="9217" width="6" style="10" customWidth="1"/>
    <col min="9218" max="9218" width="11.5703125" style="10" customWidth="1"/>
    <col min="9219" max="9219" width="51.85546875" style="10" customWidth="1"/>
    <col min="9220" max="9220" width="22.7109375" style="10" customWidth="1"/>
    <col min="9221" max="9221" width="10.140625" style="10" customWidth="1"/>
    <col min="9222" max="9222" width="10" style="10" customWidth="1"/>
    <col min="9223" max="9223" width="13.28515625" style="10" customWidth="1"/>
    <col min="9224" max="9224" width="14.5703125" style="10" customWidth="1"/>
    <col min="9225" max="9225" width="14" style="10" customWidth="1"/>
    <col min="9226" max="9226" width="28" style="10" customWidth="1"/>
    <col min="9227" max="9227" width="17.5703125" style="10" customWidth="1"/>
    <col min="9228" max="9472" width="9.140625" style="10"/>
    <col min="9473" max="9473" width="6" style="10" customWidth="1"/>
    <col min="9474" max="9474" width="11.5703125" style="10" customWidth="1"/>
    <col min="9475" max="9475" width="51.85546875" style="10" customWidth="1"/>
    <col min="9476" max="9476" width="22.7109375" style="10" customWidth="1"/>
    <col min="9477" max="9477" width="10.140625" style="10" customWidth="1"/>
    <col min="9478" max="9478" width="10" style="10" customWidth="1"/>
    <col min="9479" max="9479" width="13.28515625" style="10" customWidth="1"/>
    <col min="9480" max="9480" width="14.5703125" style="10" customWidth="1"/>
    <col min="9481" max="9481" width="14" style="10" customWidth="1"/>
    <col min="9482" max="9482" width="28" style="10" customWidth="1"/>
    <col min="9483" max="9483" width="17.5703125" style="10" customWidth="1"/>
    <col min="9484" max="9728" width="9.140625" style="10"/>
    <col min="9729" max="9729" width="6" style="10" customWidth="1"/>
    <col min="9730" max="9730" width="11.5703125" style="10" customWidth="1"/>
    <col min="9731" max="9731" width="51.85546875" style="10" customWidth="1"/>
    <col min="9732" max="9732" width="22.7109375" style="10" customWidth="1"/>
    <col min="9733" max="9733" width="10.140625" style="10" customWidth="1"/>
    <col min="9734" max="9734" width="10" style="10" customWidth="1"/>
    <col min="9735" max="9735" width="13.28515625" style="10" customWidth="1"/>
    <col min="9736" max="9736" width="14.5703125" style="10" customWidth="1"/>
    <col min="9737" max="9737" width="14" style="10" customWidth="1"/>
    <col min="9738" max="9738" width="28" style="10" customWidth="1"/>
    <col min="9739" max="9739" width="17.5703125" style="10" customWidth="1"/>
    <col min="9740" max="9984" width="9.140625" style="10"/>
    <col min="9985" max="9985" width="6" style="10" customWidth="1"/>
    <col min="9986" max="9986" width="11.5703125" style="10" customWidth="1"/>
    <col min="9987" max="9987" width="51.85546875" style="10" customWidth="1"/>
    <col min="9988" max="9988" width="22.7109375" style="10" customWidth="1"/>
    <col min="9989" max="9989" width="10.140625" style="10" customWidth="1"/>
    <col min="9990" max="9990" width="10" style="10" customWidth="1"/>
    <col min="9991" max="9991" width="13.28515625" style="10" customWidth="1"/>
    <col min="9992" max="9992" width="14.5703125" style="10" customWidth="1"/>
    <col min="9993" max="9993" width="14" style="10" customWidth="1"/>
    <col min="9994" max="9994" width="28" style="10" customWidth="1"/>
    <col min="9995" max="9995" width="17.5703125" style="10" customWidth="1"/>
    <col min="9996" max="10240" width="9.140625" style="10"/>
    <col min="10241" max="10241" width="6" style="10" customWidth="1"/>
    <col min="10242" max="10242" width="11.5703125" style="10" customWidth="1"/>
    <col min="10243" max="10243" width="51.85546875" style="10" customWidth="1"/>
    <col min="10244" max="10244" width="22.7109375" style="10" customWidth="1"/>
    <col min="10245" max="10245" width="10.140625" style="10" customWidth="1"/>
    <col min="10246" max="10246" width="10" style="10" customWidth="1"/>
    <col min="10247" max="10247" width="13.28515625" style="10" customWidth="1"/>
    <col min="10248" max="10248" width="14.5703125" style="10" customWidth="1"/>
    <col min="10249" max="10249" width="14" style="10" customWidth="1"/>
    <col min="10250" max="10250" width="28" style="10" customWidth="1"/>
    <col min="10251" max="10251" width="17.5703125" style="10" customWidth="1"/>
    <col min="10252" max="10496" width="9.140625" style="10"/>
    <col min="10497" max="10497" width="6" style="10" customWidth="1"/>
    <col min="10498" max="10498" width="11.5703125" style="10" customWidth="1"/>
    <col min="10499" max="10499" width="51.85546875" style="10" customWidth="1"/>
    <col min="10500" max="10500" width="22.7109375" style="10" customWidth="1"/>
    <col min="10501" max="10501" width="10.140625" style="10" customWidth="1"/>
    <col min="10502" max="10502" width="10" style="10" customWidth="1"/>
    <col min="10503" max="10503" width="13.28515625" style="10" customWidth="1"/>
    <col min="10504" max="10504" width="14.5703125" style="10" customWidth="1"/>
    <col min="10505" max="10505" width="14" style="10" customWidth="1"/>
    <col min="10506" max="10506" width="28" style="10" customWidth="1"/>
    <col min="10507" max="10507" width="17.5703125" style="10" customWidth="1"/>
    <col min="10508" max="10752" width="9.140625" style="10"/>
    <col min="10753" max="10753" width="6" style="10" customWidth="1"/>
    <col min="10754" max="10754" width="11.5703125" style="10" customWidth="1"/>
    <col min="10755" max="10755" width="51.85546875" style="10" customWidth="1"/>
    <col min="10756" max="10756" width="22.7109375" style="10" customWidth="1"/>
    <col min="10757" max="10757" width="10.140625" style="10" customWidth="1"/>
    <col min="10758" max="10758" width="10" style="10" customWidth="1"/>
    <col min="10759" max="10759" width="13.28515625" style="10" customWidth="1"/>
    <col min="10760" max="10760" width="14.5703125" style="10" customWidth="1"/>
    <col min="10761" max="10761" width="14" style="10" customWidth="1"/>
    <col min="10762" max="10762" width="28" style="10" customWidth="1"/>
    <col min="10763" max="10763" width="17.5703125" style="10" customWidth="1"/>
    <col min="10764" max="11008" width="9.140625" style="10"/>
    <col min="11009" max="11009" width="6" style="10" customWidth="1"/>
    <col min="11010" max="11010" width="11.5703125" style="10" customWidth="1"/>
    <col min="11011" max="11011" width="51.85546875" style="10" customWidth="1"/>
    <col min="11012" max="11012" width="22.7109375" style="10" customWidth="1"/>
    <col min="11013" max="11013" width="10.140625" style="10" customWidth="1"/>
    <col min="11014" max="11014" width="10" style="10" customWidth="1"/>
    <col min="11015" max="11015" width="13.28515625" style="10" customWidth="1"/>
    <col min="11016" max="11016" width="14.5703125" style="10" customWidth="1"/>
    <col min="11017" max="11017" width="14" style="10" customWidth="1"/>
    <col min="11018" max="11018" width="28" style="10" customWidth="1"/>
    <col min="11019" max="11019" width="17.5703125" style="10" customWidth="1"/>
    <col min="11020" max="11264" width="9.140625" style="10"/>
    <col min="11265" max="11265" width="6" style="10" customWidth="1"/>
    <col min="11266" max="11266" width="11.5703125" style="10" customWidth="1"/>
    <col min="11267" max="11267" width="51.85546875" style="10" customWidth="1"/>
    <col min="11268" max="11268" width="22.7109375" style="10" customWidth="1"/>
    <col min="11269" max="11269" width="10.140625" style="10" customWidth="1"/>
    <col min="11270" max="11270" width="10" style="10" customWidth="1"/>
    <col min="11271" max="11271" width="13.28515625" style="10" customWidth="1"/>
    <col min="11272" max="11272" width="14.5703125" style="10" customWidth="1"/>
    <col min="11273" max="11273" width="14" style="10" customWidth="1"/>
    <col min="11274" max="11274" width="28" style="10" customWidth="1"/>
    <col min="11275" max="11275" width="17.5703125" style="10" customWidth="1"/>
    <col min="11276" max="11520" width="9.140625" style="10"/>
    <col min="11521" max="11521" width="6" style="10" customWidth="1"/>
    <col min="11522" max="11522" width="11.5703125" style="10" customWidth="1"/>
    <col min="11523" max="11523" width="51.85546875" style="10" customWidth="1"/>
    <col min="11524" max="11524" width="22.7109375" style="10" customWidth="1"/>
    <col min="11525" max="11525" width="10.140625" style="10" customWidth="1"/>
    <col min="11526" max="11526" width="10" style="10" customWidth="1"/>
    <col min="11527" max="11527" width="13.28515625" style="10" customWidth="1"/>
    <col min="11528" max="11528" width="14.5703125" style="10" customWidth="1"/>
    <col min="11529" max="11529" width="14" style="10" customWidth="1"/>
    <col min="11530" max="11530" width="28" style="10" customWidth="1"/>
    <col min="11531" max="11531" width="17.5703125" style="10" customWidth="1"/>
    <col min="11532" max="11776" width="9.140625" style="10"/>
    <col min="11777" max="11777" width="6" style="10" customWidth="1"/>
    <col min="11778" max="11778" width="11.5703125" style="10" customWidth="1"/>
    <col min="11779" max="11779" width="51.85546875" style="10" customWidth="1"/>
    <col min="11780" max="11780" width="22.7109375" style="10" customWidth="1"/>
    <col min="11781" max="11781" width="10.140625" style="10" customWidth="1"/>
    <col min="11782" max="11782" width="10" style="10" customWidth="1"/>
    <col min="11783" max="11783" width="13.28515625" style="10" customWidth="1"/>
    <col min="11784" max="11784" width="14.5703125" style="10" customWidth="1"/>
    <col min="11785" max="11785" width="14" style="10" customWidth="1"/>
    <col min="11786" max="11786" width="28" style="10" customWidth="1"/>
    <col min="11787" max="11787" width="17.5703125" style="10" customWidth="1"/>
    <col min="11788" max="12032" width="9.140625" style="10"/>
    <col min="12033" max="12033" width="6" style="10" customWidth="1"/>
    <col min="12034" max="12034" width="11.5703125" style="10" customWidth="1"/>
    <col min="12035" max="12035" width="51.85546875" style="10" customWidth="1"/>
    <col min="12036" max="12036" width="22.7109375" style="10" customWidth="1"/>
    <col min="12037" max="12037" width="10.140625" style="10" customWidth="1"/>
    <col min="12038" max="12038" width="10" style="10" customWidth="1"/>
    <col min="12039" max="12039" width="13.28515625" style="10" customWidth="1"/>
    <col min="12040" max="12040" width="14.5703125" style="10" customWidth="1"/>
    <col min="12041" max="12041" width="14" style="10" customWidth="1"/>
    <col min="12042" max="12042" width="28" style="10" customWidth="1"/>
    <col min="12043" max="12043" width="17.5703125" style="10" customWidth="1"/>
    <col min="12044" max="12288" width="9.140625" style="10"/>
    <col min="12289" max="12289" width="6" style="10" customWidth="1"/>
    <col min="12290" max="12290" width="11.5703125" style="10" customWidth="1"/>
    <col min="12291" max="12291" width="51.85546875" style="10" customWidth="1"/>
    <col min="12292" max="12292" width="22.7109375" style="10" customWidth="1"/>
    <col min="12293" max="12293" width="10.140625" style="10" customWidth="1"/>
    <col min="12294" max="12294" width="10" style="10" customWidth="1"/>
    <col min="12295" max="12295" width="13.28515625" style="10" customWidth="1"/>
    <col min="12296" max="12296" width="14.5703125" style="10" customWidth="1"/>
    <col min="12297" max="12297" width="14" style="10" customWidth="1"/>
    <col min="12298" max="12298" width="28" style="10" customWidth="1"/>
    <col min="12299" max="12299" width="17.5703125" style="10" customWidth="1"/>
    <col min="12300" max="12544" width="9.140625" style="10"/>
    <col min="12545" max="12545" width="6" style="10" customWidth="1"/>
    <col min="12546" max="12546" width="11.5703125" style="10" customWidth="1"/>
    <col min="12547" max="12547" width="51.85546875" style="10" customWidth="1"/>
    <col min="12548" max="12548" width="22.7109375" style="10" customWidth="1"/>
    <col min="12549" max="12549" width="10.140625" style="10" customWidth="1"/>
    <col min="12550" max="12550" width="10" style="10" customWidth="1"/>
    <col min="12551" max="12551" width="13.28515625" style="10" customWidth="1"/>
    <col min="12552" max="12552" width="14.5703125" style="10" customWidth="1"/>
    <col min="12553" max="12553" width="14" style="10" customWidth="1"/>
    <col min="12554" max="12554" width="28" style="10" customWidth="1"/>
    <col min="12555" max="12555" width="17.5703125" style="10" customWidth="1"/>
    <col min="12556" max="12800" width="9.140625" style="10"/>
    <col min="12801" max="12801" width="6" style="10" customWidth="1"/>
    <col min="12802" max="12802" width="11.5703125" style="10" customWidth="1"/>
    <col min="12803" max="12803" width="51.85546875" style="10" customWidth="1"/>
    <col min="12804" max="12804" width="22.7109375" style="10" customWidth="1"/>
    <col min="12805" max="12805" width="10.140625" style="10" customWidth="1"/>
    <col min="12806" max="12806" width="10" style="10" customWidth="1"/>
    <col min="12807" max="12807" width="13.28515625" style="10" customWidth="1"/>
    <col min="12808" max="12808" width="14.5703125" style="10" customWidth="1"/>
    <col min="12809" max="12809" width="14" style="10" customWidth="1"/>
    <col min="12810" max="12810" width="28" style="10" customWidth="1"/>
    <col min="12811" max="12811" width="17.5703125" style="10" customWidth="1"/>
    <col min="12812" max="13056" width="9.140625" style="10"/>
    <col min="13057" max="13057" width="6" style="10" customWidth="1"/>
    <col min="13058" max="13058" width="11.5703125" style="10" customWidth="1"/>
    <col min="13059" max="13059" width="51.85546875" style="10" customWidth="1"/>
    <col min="13060" max="13060" width="22.7109375" style="10" customWidth="1"/>
    <col min="13061" max="13061" width="10.140625" style="10" customWidth="1"/>
    <col min="13062" max="13062" width="10" style="10" customWidth="1"/>
    <col min="13063" max="13063" width="13.28515625" style="10" customWidth="1"/>
    <col min="13064" max="13064" width="14.5703125" style="10" customWidth="1"/>
    <col min="13065" max="13065" width="14" style="10" customWidth="1"/>
    <col min="13066" max="13066" width="28" style="10" customWidth="1"/>
    <col min="13067" max="13067" width="17.5703125" style="10" customWidth="1"/>
    <col min="13068" max="13312" width="9.140625" style="10"/>
    <col min="13313" max="13313" width="6" style="10" customWidth="1"/>
    <col min="13314" max="13314" width="11.5703125" style="10" customWidth="1"/>
    <col min="13315" max="13315" width="51.85546875" style="10" customWidth="1"/>
    <col min="13316" max="13316" width="22.7109375" style="10" customWidth="1"/>
    <col min="13317" max="13317" width="10.140625" style="10" customWidth="1"/>
    <col min="13318" max="13318" width="10" style="10" customWidth="1"/>
    <col min="13319" max="13319" width="13.28515625" style="10" customWidth="1"/>
    <col min="13320" max="13320" width="14.5703125" style="10" customWidth="1"/>
    <col min="13321" max="13321" width="14" style="10" customWidth="1"/>
    <col min="13322" max="13322" width="28" style="10" customWidth="1"/>
    <col min="13323" max="13323" width="17.5703125" style="10" customWidth="1"/>
    <col min="13324" max="13568" width="9.140625" style="10"/>
    <col min="13569" max="13569" width="6" style="10" customWidth="1"/>
    <col min="13570" max="13570" width="11.5703125" style="10" customWidth="1"/>
    <col min="13571" max="13571" width="51.85546875" style="10" customWidth="1"/>
    <col min="13572" max="13572" width="22.7109375" style="10" customWidth="1"/>
    <col min="13573" max="13573" width="10.140625" style="10" customWidth="1"/>
    <col min="13574" max="13574" width="10" style="10" customWidth="1"/>
    <col min="13575" max="13575" width="13.28515625" style="10" customWidth="1"/>
    <col min="13576" max="13576" width="14.5703125" style="10" customWidth="1"/>
    <col min="13577" max="13577" width="14" style="10" customWidth="1"/>
    <col min="13578" max="13578" width="28" style="10" customWidth="1"/>
    <col min="13579" max="13579" width="17.5703125" style="10" customWidth="1"/>
    <col min="13580" max="13824" width="9.140625" style="10"/>
    <col min="13825" max="13825" width="6" style="10" customWidth="1"/>
    <col min="13826" max="13826" width="11.5703125" style="10" customWidth="1"/>
    <col min="13827" max="13827" width="51.85546875" style="10" customWidth="1"/>
    <col min="13828" max="13828" width="22.7109375" style="10" customWidth="1"/>
    <col min="13829" max="13829" width="10.140625" style="10" customWidth="1"/>
    <col min="13830" max="13830" width="10" style="10" customWidth="1"/>
    <col min="13831" max="13831" width="13.28515625" style="10" customWidth="1"/>
    <col min="13832" max="13832" width="14.5703125" style="10" customWidth="1"/>
    <col min="13833" max="13833" width="14" style="10" customWidth="1"/>
    <col min="13834" max="13834" width="28" style="10" customWidth="1"/>
    <col min="13835" max="13835" width="17.5703125" style="10" customWidth="1"/>
    <col min="13836" max="14080" width="9.140625" style="10"/>
    <col min="14081" max="14081" width="6" style="10" customWidth="1"/>
    <col min="14082" max="14082" width="11.5703125" style="10" customWidth="1"/>
    <col min="14083" max="14083" width="51.85546875" style="10" customWidth="1"/>
    <col min="14084" max="14084" width="22.7109375" style="10" customWidth="1"/>
    <col min="14085" max="14085" width="10.140625" style="10" customWidth="1"/>
    <col min="14086" max="14086" width="10" style="10" customWidth="1"/>
    <col min="14087" max="14087" width="13.28515625" style="10" customWidth="1"/>
    <col min="14088" max="14088" width="14.5703125" style="10" customWidth="1"/>
    <col min="14089" max="14089" width="14" style="10" customWidth="1"/>
    <col min="14090" max="14090" width="28" style="10" customWidth="1"/>
    <col min="14091" max="14091" width="17.5703125" style="10" customWidth="1"/>
    <col min="14092" max="14336" width="9.140625" style="10"/>
    <col min="14337" max="14337" width="6" style="10" customWidth="1"/>
    <col min="14338" max="14338" width="11.5703125" style="10" customWidth="1"/>
    <col min="14339" max="14339" width="51.85546875" style="10" customWidth="1"/>
    <col min="14340" max="14340" width="22.7109375" style="10" customWidth="1"/>
    <col min="14341" max="14341" width="10.140625" style="10" customWidth="1"/>
    <col min="14342" max="14342" width="10" style="10" customWidth="1"/>
    <col min="14343" max="14343" width="13.28515625" style="10" customWidth="1"/>
    <col min="14344" max="14344" width="14.5703125" style="10" customWidth="1"/>
    <col min="14345" max="14345" width="14" style="10" customWidth="1"/>
    <col min="14346" max="14346" width="28" style="10" customWidth="1"/>
    <col min="14347" max="14347" width="17.5703125" style="10" customWidth="1"/>
    <col min="14348" max="14592" width="9.140625" style="10"/>
    <col min="14593" max="14593" width="6" style="10" customWidth="1"/>
    <col min="14594" max="14594" width="11.5703125" style="10" customWidth="1"/>
    <col min="14595" max="14595" width="51.85546875" style="10" customWidth="1"/>
    <col min="14596" max="14596" width="22.7109375" style="10" customWidth="1"/>
    <col min="14597" max="14597" width="10.140625" style="10" customWidth="1"/>
    <col min="14598" max="14598" width="10" style="10" customWidth="1"/>
    <col min="14599" max="14599" width="13.28515625" style="10" customWidth="1"/>
    <col min="14600" max="14600" width="14.5703125" style="10" customWidth="1"/>
    <col min="14601" max="14601" width="14" style="10" customWidth="1"/>
    <col min="14602" max="14602" width="28" style="10" customWidth="1"/>
    <col min="14603" max="14603" width="17.5703125" style="10" customWidth="1"/>
    <col min="14604" max="14848" width="9.140625" style="10"/>
    <col min="14849" max="14849" width="6" style="10" customWidth="1"/>
    <col min="14850" max="14850" width="11.5703125" style="10" customWidth="1"/>
    <col min="14851" max="14851" width="51.85546875" style="10" customWidth="1"/>
    <col min="14852" max="14852" width="22.7109375" style="10" customWidth="1"/>
    <col min="14853" max="14853" width="10.140625" style="10" customWidth="1"/>
    <col min="14854" max="14854" width="10" style="10" customWidth="1"/>
    <col min="14855" max="14855" width="13.28515625" style="10" customWidth="1"/>
    <col min="14856" max="14856" width="14.5703125" style="10" customWidth="1"/>
    <col min="14857" max="14857" width="14" style="10" customWidth="1"/>
    <col min="14858" max="14858" width="28" style="10" customWidth="1"/>
    <col min="14859" max="14859" width="17.5703125" style="10" customWidth="1"/>
    <col min="14860" max="15104" width="9.140625" style="10"/>
    <col min="15105" max="15105" width="6" style="10" customWidth="1"/>
    <col min="15106" max="15106" width="11.5703125" style="10" customWidth="1"/>
    <col min="15107" max="15107" width="51.85546875" style="10" customWidth="1"/>
    <col min="15108" max="15108" width="22.7109375" style="10" customWidth="1"/>
    <col min="15109" max="15109" width="10.140625" style="10" customWidth="1"/>
    <col min="15110" max="15110" width="10" style="10" customWidth="1"/>
    <col min="15111" max="15111" width="13.28515625" style="10" customWidth="1"/>
    <col min="15112" max="15112" width="14.5703125" style="10" customWidth="1"/>
    <col min="15113" max="15113" width="14" style="10" customWidth="1"/>
    <col min="15114" max="15114" width="28" style="10" customWidth="1"/>
    <col min="15115" max="15115" width="17.5703125" style="10" customWidth="1"/>
    <col min="15116" max="15360" width="9.140625" style="10"/>
    <col min="15361" max="15361" width="6" style="10" customWidth="1"/>
    <col min="15362" max="15362" width="11.5703125" style="10" customWidth="1"/>
    <col min="15363" max="15363" width="51.85546875" style="10" customWidth="1"/>
    <col min="15364" max="15364" width="22.7109375" style="10" customWidth="1"/>
    <col min="15365" max="15365" width="10.140625" style="10" customWidth="1"/>
    <col min="15366" max="15366" width="10" style="10" customWidth="1"/>
    <col min="15367" max="15367" width="13.28515625" style="10" customWidth="1"/>
    <col min="15368" max="15368" width="14.5703125" style="10" customWidth="1"/>
    <col min="15369" max="15369" width="14" style="10" customWidth="1"/>
    <col min="15370" max="15370" width="28" style="10" customWidth="1"/>
    <col min="15371" max="15371" width="17.5703125" style="10" customWidth="1"/>
    <col min="15372" max="15616" width="9.140625" style="10"/>
    <col min="15617" max="15617" width="6" style="10" customWidth="1"/>
    <col min="15618" max="15618" width="11.5703125" style="10" customWidth="1"/>
    <col min="15619" max="15619" width="51.85546875" style="10" customWidth="1"/>
    <col min="15620" max="15620" width="22.7109375" style="10" customWidth="1"/>
    <col min="15621" max="15621" width="10.140625" style="10" customWidth="1"/>
    <col min="15622" max="15622" width="10" style="10" customWidth="1"/>
    <col min="15623" max="15623" width="13.28515625" style="10" customWidth="1"/>
    <col min="15624" max="15624" width="14.5703125" style="10" customWidth="1"/>
    <col min="15625" max="15625" width="14" style="10" customWidth="1"/>
    <col min="15626" max="15626" width="28" style="10" customWidth="1"/>
    <col min="15627" max="15627" width="17.5703125" style="10" customWidth="1"/>
    <col min="15628" max="15872" width="9.140625" style="10"/>
    <col min="15873" max="15873" width="6" style="10" customWidth="1"/>
    <col min="15874" max="15874" width="11.5703125" style="10" customWidth="1"/>
    <col min="15875" max="15875" width="51.85546875" style="10" customWidth="1"/>
    <col min="15876" max="15876" width="22.7109375" style="10" customWidth="1"/>
    <col min="15877" max="15877" width="10.140625" style="10" customWidth="1"/>
    <col min="15878" max="15878" width="10" style="10" customWidth="1"/>
    <col min="15879" max="15879" width="13.28515625" style="10" customWidth="1"/>
    <col min="15880" max="15880" width="14.5703125" style="10" customWidth="1"/>
    <col min="15881" max="15881" width="14" style="10" customWidth="1"/>
    <col min="15882" max="15882" width="28" style="10" customWidth="1"/>
    <col min="15883" max="15883" width="17.5703125" style="10" customWidth="1"/>
    <col min="15884" max="16128" width="9.140625" style="10"/>
    <col min="16129" max="16129" width="6" style="10" customWidth="1"/>
    <col min="16130" max="16130" width="11.5703125" style="10" customWidth="1"/>
    <col min="16131" max="16131" width="51.85546875" style="10" customWidth="1"/>
    <col min="16132" max="16132" width="22.7109375" style="10" customWidth="1"/>
    <col min="16133" max="16133" width="10.140625" style="10" customWidth="1"/>
    <col min="16134" max="16134" width="10" style="10" customWidth="1"/>
    <col min="16135" max="16135" width="13.28515625" style="10" customWidth="1"/>
    <col min="16136" max="16136" width="14.5703125" style="10" customWidth="1"/>
    <col min="16137" max="16137" width="14" style="10" customWidth="1"/>
    <col min="16138" max="16138" width="28" style="10" customWidth="1"/>
    <col min="16139" max="16139" width="17.5703125" style="10" customWidth="1"/>
    <col min="16140" max="16384" width="9.140625" style="10"/>
  </cols>
  <sheetData>
    <row r="1" spans="1:9" s="10" customFormat="1" ht="21" customHeight="1">
      <c r="A1" s="8"/>
      <c r="B1" s="8"/>
      <c r="C1" s="9"/>
      <c r="F1" s="11"/>
      <c r="H1" s="12"/>
    </row>
    <row r="2" spans="1:9" s="10" customFormat="1">
      <c r="A2" s="13" t="s">
        <v>15</v>
      </c>
      <c r="B2" s="13"/>
      <c r="C2" s="9"/>
      <c r="F2" s="11"/>
      <c r="H2" s="12"/>
    </row>
    <row r="3" spans="1:9" s="10" customFormat="1">
      <c r="A3" s="13" t="s">
        <v>16</v>
      </c>
      <c r="B3" s="13"/>
      <c r="C3" s="9"/>
      <c r="D3" s="14"/>
      <c r="F3" s="11"/>
      <c r="H3" s="12"/>
    </row>
    <row r="4" spans="1:9" s="10" customFormat="1">
      <c r="A4" s="13" t="s">
        <v>17</v>
      </c>
      <c r="B4" s="13"/>
      <c r="C4" s="9"/>
      <c r="F4" s="11"/>
      <c r="H4" s="12"/>
    </row>
    <row r="5" spans="1:9" s="10" customFormat="1">
      <c r="A5" s="13"/>
      <c r="B5" s="13"/>
      <c r="C5" s="9"/>
      <c r="F5" s="11"/>
      <c r="H5" s="12"/>
    </row>
    <row r="6" spans="1:9" s="10" customFormat="1">
      <c r="A6" s="14"/>
      <c r="F6" s="11"/>
      <c r="H6" s="12"/>
    </row>
    <row r="7" spans="1:9" s="18" customFormat="1" ht="15">
      <c r="A7" s="15"/>
      <c r="B7" s="16"/>
      <c r="C7" s="16"/>
      <c r="D7" s="16"/>
      <c r="E7" s="16"/>
      <c r="F7" s="16"/>
      <c r="G7" s="17"/>
      <c r="H7" s="17"/>
      <c r="I7" s="17"/>
    </row>
    <row r="8" spans="1:9" s="20" customFormat="1">
      <c r="A8" s="19" t="s">
        <v>18</v>
      </c>
      <c r="B8" s="19"/>
      <c r="C8" s="19"/>
      <c r="F8" s="21"/>
      <c r="G8" s="22"/>
      <c r="H8" s="23"/>
    </row>
    <row r="9" spans="1:9" s="20" customFormat="1">
      <c r="A9" s="19"/>
      <c r="B9" s="19"/>
      <c r="C9" s="19"/>
      <c r="F9" s="24"/>
      <c r="G9" s="22"/>
      <c r="H9" s="23"/>
    </row>
    <row r="10" spans="1:9" s="20" customFormat="1">
      <c r="A10" s="25" t="s">
        <v>19</v>
      </c>
      <c r="B10" s="25"/>
      <c r="C10" s="25"/>
      <c r="D10" s="25" t="s">
        <v>20</v>
      </c>
      <c r="F10" s="24"/>
      <c r="G10" s="22"/>
      <c r="H10" s="23"/>
    </row>
    <row r="11" spans="1:9" s="20" customFormat="1">
      <c r="A11" s="25"/>
      <c r="B11" s="25"/>
      <c r="C11" s="25"/>
      <c r="D11" s="25" t="s">
        <v>188</v>
      </c>
      <c r="F11" s="24"/>
      <c r="G11" s="22"/>
      <c r="H11" s="23"/>
    </row>
    <row r="12" spans="1:9" s="20" customFormat="1">
      <c r="A12" s="25"/>
      <c r="B12" s="25"/>
      <c r="C12" s="25"/>
      <c r="D12" s="25"/>
      <c r="F12" s="26"/>
      <c r="G12" s="22"/>
      <c r="H12" s="23"/>
    </row>
    <row r="13" spans="1:9" s="20" customFormat="1" ht="15" customHeight="1">
      <c r="A13" s="25" t="s">
        <v>21</v>
      </c>
      <c r="B13" s="25"/>
      <c r="D13" s="57"/>
      <c r="E13" s="58"/>
      <c r="F13" s="59"/>
      <c r="H13" s="23"/>
    </row>
    <row r="14" spans="1:9" s="20" customFormat="1" ht="15" customHeight="1">
      <c r="A14" s="25" t="s">
        <v>22</v>
      </c>
      <c r="B14" s="25"/>
      <c r="D14" s="112"/>
      <c r="E14" s="113"/>
      <c r="F14" s="114"/>
      <c r="H14" s="23"/>
    </row>
    <row r="15" spans="1:9" s="20" customFormat="1" ht="15" customHeight="1">
      <c r="A15" s="25" t="s">
        <v>23</v>
      </c>
      <c r="B15" s="25"/>
      <c r="D15" s="112"/>
      <c r="E15" s="113"/>
      <c r="F15" s="114"/>
      <c r="H15" s="23"/>
    </row>
    <row r="16" spans="1:9" s="20" customFormat="1" ht="15" customHeight="1">
      <c r="A16" s="25" t="s">
        <v>24</v>
      </c>
      <c r="B16" s="25"/>
      <c r="D16" s="112"/>
      <c r="E16" s="113"/>
      <c r="F16" s="114"/>
      <c r="H16" s="23"/>
    </row>
    <row r="17" spans="1:8" s="20" customFormat="1" ht="15" customHeight="1">
      <c r="A17" s="25" t="s">
        <v>25</v>
      </c>
      <c r="B17" s="25"/>
      <c r="D17" s="57"/>
      <c r="E17" s="58"/>
      <c r="F17" s="60"/>
      <c r="H17" s="23"/>
    </row>
    <row r="18" spans="1:8" s="20" customFormat="1" ht="15" customHeight="1">
      <c r="A18" s="25" t="s">
        <v>26</v>
      </c>
      <c r="B18" s="25"/>
      <c r="D18" s="61"/>
      <c r="E18" s="62"/>
      <c r="F18" s="63"/>
      <c r="H18" s="23"/>
    </row>
    <row r="19" spans="1:8" s="20" customFormat="1" ht="15" customHeight="1">
      <c r="A19" s="25" t="s">
        <v>27</v>
      </c>
      <c r="B19" s="25"/>
      <c r="D19" s="64"/>
      <c r="E19" s="58"/>
      <c r="F19" s="65"/>
      <c r="H19" s="23"/>
    </row>
    <row r="20" spans="1:8" s="20" customFormat="1" ht="15" customHeight="1">
      <c r="A20" s="25" t="s">
        <v>28</v>
      </c>
      <c r="B20" s="25"/>
      <c r="D20" s="64"/>
      <c r="E20" s="58"/>
      <c r="F20" s="65"/>
      <c r="H20" s="23"/>
    </row>
    <row r="21" spans="1:8" s="20" customFormat="1" ht="15" customHeight="1">
      <c r="A21" s="25" t="s">
        <v>29</v>
      </c>
      <c r="B21" s="25"/>
      <c r="D21" s="115"/>
      <c r="E21" s="116"/>
      <c r="F21" s="27"/>
      <c r="H21" s="23"/>
    </row>
    <row r="22" spans="1:8" s="20" customFormat="1" ht="15" customHeight="1">
      <c r="A22" s="25" t="s">
        <v>30</v>
      </c>
      <c r="B22" s="25"/>
      <c r="D22" s="28"/>
      <c r="E22" s="29"/>
      <c r="F22" s="27"/>
      <c r="H22" s="23"/>
    </row>
    <row r="23" spans="1:8" s="20" customFormat="1">
      <c r="E23" s="21"/>
      <c r="F23" s="30"/>
      <c r="H23" s="23"/>
    </row>
    <row r="24" spans="1:8" s="20" customFormat="1">
      <c r="A24" s="25" t="s">
        <v>31</v>
      </c>
      <c r="B24" s="25"/>
      <c r="E24" s="21"/>
      <c r="F24" s="30"/>
      <c r="H24" s="23"/>
    </row>
    <row r="25" spans="1:8" s="20" customFormat="1">
      <c r="A25" s="20" t="s">
        <v>32</v>
      </c>
      <c r="E25" s="21"/>
      <c r="F25" s="30"/>
      <c r="H25" s="23"/>
    </row>
    <row r="26" spans="1:8" s="20" customFormat="1">
      <c r="A26" s="31" t="s">
        <v>33</v>
      </c>
      <c r="B26" s="32"/>
      <c r="D26" s="33"/>
      <c r="E26" s="34"/>
      <c r="F26" s="35"/>
      <c r="H26" s="23"/>
    </row>
    <row r="27" spans="1:8" s="20" customFormat="1" ht="14.25" customHeight="1">
      <c r="D27" s="36"/>
      <c r="E27" s="37"/>
      <c r="F27" s="38"/>
      <c r="H27" s="23"/>
    </row>
    <row r="28" spans="1:8" s="20" customFormat="1" ht="15.75" customHeight="1">
      <c r="A28" s="25" t="s">
        <v>34</v>
      </c>
      <c r="B28" s="25"/>
      <c r="C28" s="39"/>
      <c r="D28" s="40"/>
      <c r="E28" s="41"/>
      <c r="F28" s="42"/>
      <c r="H28" s="23"/>
    </row>
    <row r="29" spans="1:8" s="20" customFormat="1" ht="15.75" customHeight="1">
      <c r="A29" s="25" t="s">
        <v>35</v>
      </c>
      <c r="B29" s="25"/>
      <c r="C29" s="39"/>
      <c r="D29" s="43"/>
      <c r="E29" s="44"/>
      <c r="F29" s="45"/>
      <c r="H29" s="23"/>
    </row>
    <row r="30" spans="1:8" s="20" customFormat="1" ht="12" customHeight="1">
      <c r="F30" s="24"/>
      <c r="H30" s="23"/>
    </row>
    <row r="31" spans="1:8" s="20" customFormat="1" ht="15.75" customHeight="1">
      <c r="A31" s="25" t="s">
        <v>36</v>
      </c>
      <c r="B31" s="25"/>
      <c r="F31" s="21"/>
      <c r="H31" s="23"/>
    </row>
    <row r="32" spans="1:8" s="20" customFormat="1" ht="17.25" customHeight="1">
      <c r="A32" s="25"/>
      <c r="B32" s="25"/>
      <c r="F32" s="21"/>
      <c r="H32" s="23"/>
    </row>
    <row r="33" spans="1:10" s="47" customFormat="1" ht="12">
      <c r="A33" s="20" t="s">
        <v>37</v>
      </c>
      <c r="B33" s="46"/>
      <c r="E33" s="48"/>
      <c r="F33" s="49"/>
      <c r="G33" s="48"/>
      <c r="H33" s="50"/>
    </row>
    <row r="34" spans="1:10" s="47" customFormat="1" ht="12">
      <c r="A34" s="110" t="s">
        <v>38</v>
      </c>
      <c r="B34" s="110"/>
      <c r="C34" s="110"/>
      <c r="D34" s="110"/>
      <c r="E34" s="110"/>
      <c r="F34" s="51"/>
      <c r="G34" s="46"/>
      <c r="H34" s="46"/>
      <c r="I34" s="52"/>
      <c r="J34" s="50"/>
    </row>
    <row r="35" spans="1:10" s="47" customFormat="1" ht="12">
      <c r="A35" s="110"/>
      <c r="B35" s="110"/>
      <c r="C35" s="110"/>
      <c r="D35" s="110"/>
      <c r="E35" s="110"/>
      <c r="F35" s="51"/>
      <c r="G35" s="46"/>
      <c r="H35" s="46"/>
      <c r="I35" s="52"/>
      <c r="J35" s="50"/>
    </row>
    <row r="36" spans="1:10" s="47" customFormat="1" ht="42.75" customHeight="1">
      <c r="A36" s="110"/>
      <c r="B36" s="110"/>
      <c r="C36" s="110"/>
      <c r="D36" s="110"/>
      <c r="E36" s="110"/>
      <c r="F36" s="21"/>
      <c r="I36" s="52"/>
      <c r="J36" s="50"/>
    </row>
    <row r="37" spans="1:10" s="47" customFormat="1" ht="12">
      <c r="A37" s="25"/>
      <c r="B37" s="25"/>
      <c r="C37" s="25"/>
      <c r="D37" s="25"/>
      <c r="E37" s="20"/>
      <c r="F37" s="21"/>
      <c r="I37" s="52"/>
      <c r="J37" s="50"/>
    </row>
    <row r="38" spans="1:10" s="47" customFormat="1" ht="12">
      <c r="A38" s="20"/>
      <c r="B38" s="25"/>
      <c r="C38" s="25"/>
      <c r="D38" s="25"/>
      <c r="E38" s="20"/>
      <c r="F38" s="21"/>
      <c r="H38" s="50"/>
    </row>
    <row r="39" spans="1:10" s="47" customFormat="1" ht="12">
      <c r="A39" s="20"/>
      <c r="B39" s="25"/>
      <c r="C39" s="53" t="s">
        <v>184</v>
      </c>
      <c r="D39" s="109">
        <f>'DN 101 - Rasvjeta'!F47</f>
        <v>0</v>
      </c>
      <c r="E39" s="20"/>
      <c r="F39" s="21"/>
      <c r="H39" s="50"/>
    </row>
    <row r="40" spans="1:10" s="47" customFormat="1" ht="12">
      <c r="A40" s="20"/>
      <c r="B40" s="25"/>
      <c r="C40" s="53" t="s">
        <v>185</v>
      </c>
      <c r="D40" s="109">
        <f ca="1">'DN 102 - Automatika'!F87</f>
        <v>0</v>
      </c>
      <c r="E40" s="20"/>
      <c r="F40" s="21"/>
      <c r="H40" s="50"/>
    </row>
    <row r="41" spans="1:10" s="47" customFormat="1" ht="12">
      <c r="A41" s="20"/>
      <c r="B41" s="25"/>
      <c r="C41" s="53" t="s">
        <v>186</v>
      </c>
      <c r="D41" s="109">
        <f>'DN 103 - Ozvučenje'!F22</f>
        <v>0</v>
      </c>
      <c r="E41" s="20"/>
      <c r="F41" s="21"/>
      <c r="H41" s="50"/>
    </row>
    <row r="42" spans="1:10" s="20" customFormat="1" ht="15.75" customHeight="1">
      <c r="A42" s="25" t="s">
        <v>39</v>
      </c>
      <c r="B42" s="25"/>
      <c r="C42" s="39"/>
      <c r="D42" s="54">
        <f ca="1">SUM(D39:D41)</f>
        <v>0</v>
      </c>
      <c r="E42" s="44" t="s">
        <v>40</v>
      </c>
      <c r="F42" s="45"/>
      <c r="H42" s="23"/>
    </row>
    <row r="43" spans="1:10" s="47" customFormat="1" ht="12">
      <c r="A43" s="25"/>
      <c r="B43" s="25"/>
      <c r="C43" s="25"/>
      <c r="D43" s="25"/>
      <c r="E43" s="20"/>
      <c r="F43" s="21"/>
      <c r="H43" s="50"/>
    </row>
    <row r="44" spans="1:10" s="47" customFormat="1" ht="12">
      <c r="A44" s="25" t="s">
        <v>41</v>
      </c>
      <c r="B44" s="25"/>
      <c r="C44" s="25"/>
      <c r="D44" s="25"/>
      <c r="E44" s="20"/>
      <c r="F44" s="21"/>
      <c r="H44" s="50"/>
    </row>
    <row r="45" spans="1:10" s="47" customFormat="1" ht="12">
      <c r="A45" s="25" t="s">
        <v>42</v>
      </c>
      <c r="B45" s="25"/>
      <c r="C45" s="25"/>
      <c r="D45" s="25"/>
      <c r="E45" s="20"/>
      <c r="F45" s="21"/>
      <c r="H45" s="50"/>
    </row>
    <row r="46" spans="1:10" s="47" customFormat="1" ht="12">
      <c r="A46" s="20" t="s">
        <v>43</v>
      </c>
      <c r="B46" s="20"/>
      <c r="C46" s="25"/>
      <c r="D46" s="25"/>
      <c r="E46" s="20"/>
      <c r="F46" s="21"/>
      <c r="H46" s="50"/>
    </row>
    <row r="47" spans="1:10" s="47" customFormat="1" ht="12">
      <c r="A47" s="20" t="s">
        <v>44</v>
      </c>
      <c r="B47" s="20"/>
      <c r="C47" s="25"/>
      <c r="D47" s="25"/>
      <c r="E47" s="20"/>
      <c r="F47" s="21"/>
      <c r="H47" s="50"/>
    </row>
    <row r="48" spans="1:10" s="47" customFormat="1" ht="12">
      <c r="A48" s="20" t="s">
        <v>51</v>
      </c>
      <c r="B48" s="20"/>
      <c r="C48" s="25"/>
      <c r="D48" s="25"/>
      <c r="E48" s="20"/>
      <c r="F48" s="21"/>
      <c r="H48" s="50"/>
    </row>
    <row r="49" spans="1:8" s="47" customFormat="1" ht="12">
      <c r="A49" s="20" t="s">
        <v>52</v>
      </c>
      <c r="B49" s="20"/>
      <c r="C49" s="25"/>
      <c r="D49" s="25"/>
      <c r="E49" s="20"/>
      <c r="F49" s="21"/>
      <c r="H49" s="50"/>
    </row>
    <row r="50" spans="1:8" s="47" customFormat="1" ht="12">
      <c r="A50" s="20" t="s">
        <v>45</v>
      </c>
      <c r="B50" s="20"/>
      <c r="C50" s="25"/>
      <c r="D50" s="25"/>
      <c r="E50" s="20"/>
      <c r="F50" s="21"/>
      <c r="H50" s="50"/>
    </row>
    <row r="51" spans="1:8" s="20" customFormat="1">
      <c r="A51" s="25" t="s">
        <v>46</v>
      </c>
      <c r="F51" s="21"/>
      <c r="H51" s="23"/>
    </row>
    <row r="52" spans="1:8" s="20" customFormat="1">
      <c r="A52" s="25"/>
      <c r="F52" s="21"/>
      <c r="H52" s="23"/>
    </row>
    <row r="53" spans="1:8" s="20" customFormat="1">
      <c r="F53" s="21"/>
      <c r="H53" s="23"/>
    </row>
    <row r="54" spans="1:8" s="47" customFormat="1" ht="12">
      <c r="A54" s="25" t="s">
        <v>47</v>
      </c>
      <c r="B54" s="25" t="s">
        <v>187</v>
      </c>
      <c r="C54" s="55"/>
      <c r="D54" s="25" t="s">
        <v>48</v>
      </c>
      <c r="E54" s="23"/>
      <c r="F54" s="21"/>
    </row>
    <row r="55" spans="1:8" s="47" customFormat="1" ht="12">
      <c r="A55" s="20"/>
      <c r="B55" s="20"/>
      <c r="C55" s="20"/>
      <c r="D55" s="20"/>
      <c r="E55" s="23"/>
      <c r="F55" s="21"/>
    </row>
    <row r="56" spans="1:8" s="47" customFormat="1" ht="12">
      <c r="A56" s="111"/>
      <c r="B56" s="111"/>
      <c r="C56" s="20"/>
      <c r="D56" s="20" t="s">
        <v>49</v>
      </c>
      <c r="E56" s="23"/>
      <c r="F56" s="21"/>
    </row>
    <row r="57" spans="1:8" s="47" customFormat="1" ht="12">
      <c r="A57" s="25"/>
      <c r="B57" s="25"/>
      <c r="C57" s="20"/>
      <c r="D57" s="20" t="s">
        <v>50</v>
      </c>
      <c r="E57" s="23"/>
      <c r="F57" s="21"/>
    </row>
  </sheetData>
  <mergeCells count="6">
    <mergeCell ref="A34:E36"/>
    <mergeCell ref="A56:B56"/>
    <mergeCell ref="D14:F14"/>
    <mergeCell ref="D15:F15"/>
    <mergeCell ref="D16:F16"/>
    <mergeCell ref="D21:E2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52"/>
  <sheetViews>
    <sheetView view="pageBreakPreview" topLeftCell="A31" zoomScale="90" zoomScaleNormal="100" zoomScaleSheetLayoutView="90" zoomScalePageLayoutView="40" workbookViewId="0">
      <selection activeCell="B55" sqref="B55"/>
    </sheetView>
  </sheetViews>
  <sheetFormatPr defaultRowHeight="12.75" outlineLevelRow="1"/>
  <cols>
    <col min="1" max="1" width="7.7109375" bestFit="1" customWidth="1"/>
    <col min="2" max="2" width="60.85546875" customWidth="1"/>
    <col min="3" max="3" width="9.42578125" style="67" customWidth="1"/>
    <col min="4" max="4" width="6.5703125" bestFit="1" customWidth="1"/>
    <col min="5" max="5" width="12.7109375" style="124" customWidth="1"/>
    <col min="6" max="6" width="14.5703125" customWidth="1"/>
    <col min="7" max="7" width="27.42578125" customWidth="1"/>
  </cols>
  <sheetData>
    <row r="2" spans="1:7" ht="13.5" thickBot="1"/>
    <row r="3" spans="1:7" ht="13.5" thickBot="1">
      <c r="A3" s="99" t="s">
        <v>14</v>
      </c>
      <c r="B3" s="6" t="s">
        <v>13</v>
      </c>
      <c r="C3" s="4" t="s">
        <v>12</v>
      </c>
      <c r="D3" s="6" t="s">
        <v>11</v>
      </c>
      <c r="E3" s="6" t="s">
        <v>10</v>
      </c>
      <c r="F3" s="6" t="s">
        <v>9</v>
      </c>
      <c r="G3" s="5" t="s">
        <v>8</v>
      </c>
    </row>
    <row r="4" spans="1:7">
      <c r="A4" s="7"/>
      <c r="B4" s="7"/>
      <c r="C4" s="70"/>
      <c r="D4" s="7"/>
      <c r="E4" s="7"/>
      <c r="F4" s="7"/>
      <c r="G4" s="71"/>
    </row>
    <row r="5" spans="1:7" outlineLevel="1">
      <c r="A5" s="72" t="s">
        <v>64</v>
      </c>
      <c r="B5" s="73" t="s">
        <v>54</v>
      </c>
      <c r="C5" s="74"/>
      <c r="D5" s="75"/>
      <c r="E5" s="125"/>
      <c r="F5" s="76"/>
      <c r="G5" s="77"/>
    </row>
    <row r="6" spans="1:7" outlineLevel="1">
      <c r="A6" s="72" t="s">
        <v>64</v>
      </c>
      <c r="B6" s="73"/>
      <c r="C6" s="74"/>
      <c r="D6" s="75"/>
      <c r="E6" s="125"/>
      <c r="F6" s="76"/>
      <c r="G6" s="77"/>
    </row>
    <row r="7" spans="1:7" ht="76.5" outlineLevel="1">
      <c r="A7" s="72" t="s">
        <v>64</v>
      </c>
      <c r="B7" s="120" t="s">
        <v>65</v>
      </c>
      <c r="C7" s="74"/>
      <c r="D7" s="74"/>
      <c r="E7" s="126"/>
      <c r="F7" s="76"/>
      <c r="G7" s="119"/>
    </row>
    <row r="8" spans="1:7" ht="14.25" outlineLevel="1">
      <c r="A8" s="72" t="s">
        <v>64</v>
      </c>
      <c r="B8" s="80" t="s">
        <v>55</v>
      </c>
      <c r="C8" s="85" t="s">
        <v>56</v>
      </c>
      <c r="D8" s="79" t="s">
        <v>66</v>
      </c>
      <c r="E8" s="123"/>
      <c r="F8" s="76">
        <f>$D8*E8</f>
        <v>0</v>
      </c>
      <c r="G8" s="119"/>
    </row>
    <row r="9" spans="1:7" ht="51" outlineLevel="1">
      <c r="A9" s="72" t="s">
        <v>64</v>
      </c>
      <c r="B9" s="78" t="s">
        <v>67</v>
      </c>
      <c r="C9" s="74"/>
      <c r="D9" s="74"/>
      <c r="E9" s="126"/>
      <c r="F9" s="76"/>
      <c r="G9" s="119"/>
    </row>
    <row r="10" spans="1:7" ht="14.25" outlineLevel="1">
      <c r="A10" s="72" t="s">
        <v>64</v>
      </c>
      <c r="B10" s="80" t="s">
        <v>55</v>
      </c>
      <c r="C10" s="85" t="s">
        <v>56</v>
      </c>
      <c r="D10" s="79" t="s">
        <v>68</v>
      </c>
      <c r="E10" s="123"/>
      <c r="F10" s="76">
        <f>$D10*E10</f>
        <v>0</v>
      </c>
      <c r="G10" s="119"/>
    </row>
    <row r="11" spans="1:7" ht="76.5" outlineLevel="1">
      <c r="A11" s="72" t="s">
        <v>64</v>
      </c>
      <c r="B11" s="78" t="s">
        <v>69</v>
      </c>
      <c r="C11" s="74"/>
      <c r="D11" s="74"/>
      <c r="E11" s="126"/>
      <c r="F11" s="76"/>
      <c r="G11" s="77"/>
    </row>
    <row r="12" spans="1:7" ht="14.25" outlineLevel="1">
      <c r="A12" s="72" t="s">
        <v>64</v>
      </c>
      <c r="B12" s="80" t="s">
        <v>55</v>
      </c>
      <c r="C12" s="85" t="s">
        <v>56</v>
      </c>
      <c r="D12" s="79" t="s">
        <v>70</v>
      </c>
      <c r="E12" s="123"/>
      <c r="F12" s="76">
        <f>$D12*E12</f>
        <v>0</v>
      </c>
      <c r="G12" s="77"/>
    </row>
    <row r="13" spans="1:7" ht="76.5" outlineLevel="1">
      <c r="A13" s="72" t="s">
        <v>64</v>
      </c>
      <c r="B13" s="78" t="s">
        <v>71</v>
      </c>
      <c r="C13" s="74"/>
      <c r="D13" s="74"/>
      <c r="E13" s="126"/>
      <c r="F13" s="76"/>
      <c r="G13" s="77"/>
    </row>
    <row r="14" spans="1:7" ht="14.25" outlineLevel="1">
      <c r="A14" s="72" t="s">
        <v>64</v>
      </c>
      <c r="B14" s="80" t="s">
        <v>55</v>
      </c>
      <c r="C14" s="85" t="s">
        <v>56</v>
      </c>
      <c r="D14" s="79" t="s">
        <v>72</v>
      </c>
      <c r="E14" s="123"/>
      <c r="F14" s="76">
        <f>$D14*E14</f>
        <v>0</v>
      </c>
      <c r="G14" s="77"/>
    </row>
    <row r="15" spans="1:7" ht="38.25" outlineLevel="1">
      <c r="A15" s="72" t="s">
        <v>64</v>
      </c>
      <c r="B15" s="78" t="s">
        <v>73</v>
      </c>
      <c r="C15" s="74"/>
      <c r="D15" s="74"/>
      <c r="E15" s="126"/>
      <c r="F15" s="76"/>
      <c r="G15" s="77"/>
    </row>
    <row r="16" spans="1:7" ht="14.25" outlineLevel="1">
      <c r="A16" s="72" t="s">
        <v>64</v>
      </c>
      <c r="B16" s="80" t="s">
        <v>55</v>
      </c>
      <c r="C16" s="85" t="s">
        <v>56</v>
      </c>
      <c r="D16" s="79" t="s">
        <v>63</v>
      </c>
      <c r="E16" s="123"/>
      <c r="F16" s="76">
        <f>$D16*E16</f>
        <v>0</v>
      </c>
      <c r="G16" s="77"/>
    </row>
    <row r="17" spans="1:7" ht="38.25" outlineLevel="1">
      <c r="A17" s="72" t="s">
        <v>64</v>
      </c>
      <c r="B17" s="78" t="s">
        <v>74</v>
      </c>
      <c r="C17" s="74"/>
      <c r="D17" s="74"/>
      <c r="E17" s="126"/>
      <c r="F17" s="76"/>
      <c r="G17" s="77"/>
    </row>
    <row r="18" spans="1:7" ht="14.25" outlineLevel="1">
      <c r="A18" s="72" t="s">
        <v>64</v>
      </c>
      <c r="B18" s="80" t="s">
        <v>55</v>
      </c>
      <c r="C18" s="85" t="s">
        <v>56</v>
      </c>
      <c r="D18" s="79" t="s">
        <v>60</v>
      </c>
      <c r="E18" s="123"/>
      <c r="F18" s="76">
        <f>$D18*E18</f>
        <v>0</v>
      </c>
      <c r="G18" s="77"/>
    </row>
    <row r="19" spans="1:7" ht="51" outlineLevel="1">
      <c r="A19" s="72" t="s">
        <v>64</v>
      </c>
      <c r="B19" s="78" t="s">
        <v>75</v>
      </c>
      <c r="C19" s="74"/>
      <c r="D19" s="81"/>
      <c r="E19" s="126"/>
      <c r="F19" s="76"/>
      <c r="G19" s="77"/>
    </row>
    <row r="20" spans="1:7" ht="14.25" outlineLevel="1">
      <c r="A20" s="72" t="s">
        <v>64</v>
      </c>
      <c r="B20" s="80" t="s">
        <v>55</v>
      </c>
      <c r="C20" s="85" t="s">
        <v>56</v>
      </c>
      <c r="D20" s="79" t="s">
        <v>76</v>
      </c>
      <c r="E20" s="123"/>
      <c r="F20" s="76">
        <f>$D20*E20</f>
        <v>0</v>
      </c>
      <c r="G20" s="77"/>
    </row>
    <row r="21" spans="1:7" ht="51" outlineLevel="1">
      <c r="A21" s="72" t="s">
        <v>64</v>
      </c>
      <c r="B21" s="78" t="s">
        <v>77</v>
      </c>
      <c r="C21" s="74"/>
      <c r="D21" s="81"/>
      <c r="E21" s="126"/>
      <c r="F21" s="76"/>
      <c r="G21" s="77"/>
    </row>
    <row r="22" spans="1:7" ht="14.25" outlineLevel="1">
      <c r="A22" s="72" t="s">
        <v>64</v>
      </c>
      <c r="B22" s="80" t="s">
        <v>55</v>
      </c>
      <c r="C22" s="85" t="s">
        <v>56</v>
      </c>
      <c r="D22" s="79" t="s">
        <v>61</v>
      </c>
      <c r="E22" s="123"/>
      <c r="F22" s="76">
        <f>$D22*E22</f>
        <v>0</v>
      </c>
      <c r="G22" s="77"/>
    </row>
    <row r="23" spans="1:7" ht="63.75" outlineLevel="1">
      <c r="A23" s="72" t="s">
        <v>64</v>
      </c>
      <c r="B23" s="78" t="s">
        <v>78</v>
      </c>
      <c r="C23" s="74"/>
      <c r="D23" s="81"/>
      <c r="E23" s="126"/>
      <c r="F23" s="76"/>
      <c r="G23" s="77"/>
    </row>
    <row r="24" spans="1:7" ht="14.25" outlineLevel="1">
      <c r="A24" s="72" t="s">
        <v>64</v>
      </c>
      <c r="B24" s="80" t="s">
        <v>55</v>
      </c>
      <c r="C24" s="85" t="s">
        <v>56</v>
      </c>
      <c r="D24" s="79" t="s">
        <v>57</v>
      </c>
      <c r="E24" s="123"/>
      <c r="F24" s="76">
        <f>$D24*E24</f>
        <v>0</v>
      </c>
      <c r="G24" s="77"/>
    </row>
    <row r="25" spans="1:7" ht="63.75" outlineLevel="1">
      <c r="A25" s="72" t="s">
        <v>64</v>
      </c>
      <c r="B25" s="78" t="s">
        <v>79</v>
      </c>
      <c r="C25" s="74"/>
      <c r="D25" s="81"/>
      <c r="E25" s="126"/>
      <c r="F25" s="76"/>
      <c r="G25" s="77"/>
    </row>
    <row r="26" spans="1:7" ht="14.25" outlineLevel="1">
      <c r="A26" s="72" t="s">
        <v>64</v>
      </c>
      <c r="B26" s="80" t="s">
        <v>55</v>
      </c>
      <c r="C26" s="85" t="s">
        <v>56</v>
      </c>
      <c r="D26" s="79" t="s">
        <v>57</v>
      </c>
      <c r="E26" s="123"/>
      <c r="F26" s="76">
        <f>$D26*E26</f>
        <v>0</v>
      </c>
      <c r="G26" s="77"/>
    </row>
    <row r="27" spans="1:7" ht="63.75" outlineLevel="1">
      <c r="A27" s="72" t="s">
        <v>64</v>
      </c>
      <c r="B27" s="78" t="s">
        <v>80</v>
      </c>
      <c r="C27" s="74"/>
      <c r="D27" s="81"/>
      <c r="E27" s="126"/>
      <c r="F27" s="76"/>
      <c r="G27" s="77"/>
    </row>
    <row r="28" spans="1:7" ht="14.25" outlineLevel="1">
      <c r="A28" s="72" t="s">
        <v>64</v>
      </c>
      <c r="B28" s="80" t="s">
        <v>55</v>
      </c>
      <c r="C28" s="85" t="s">
        <v>56</v>
      </c>
      <c r="D28" s="79" t="s">
        <v>81</v>
      </c>
      <c r="E28" s="123"/>
      <c r="F28" s="76">
        <f>$D28*E28</f>
        <v>0</v>
      </c>
      <c r="G28" s="77"/>
    </row>
    <row r="29" spans="1:7" ht="38.25" outlineLevel="1">
      <c r="A29" s="72" t="s">
        <v>64</v>
      </c>
      <c r="B29" s="78" t="s">
        <v>82</v>
      </c>
      <c r="C29" s="74"/>
      <c r="D29" s="81"/>
      <c r="E29" s="126"/>
      <c r="F29" s="76"/>
      <c r="G29" s="77"/>
    </row>
    <row r="30" spans="1:7" ht="14.25" outlineLevel="1">
      <c r="A30" s="72" t="s">
        <v>64</v>
      </c>
      <c r="B30" s="80" t="s">
        <v>55</v>
      </c>
      <c r="C30" s="85" t="s">
        <v>56</v>
      </c>
      <c r="D30" s="79" t="s">
        <v>81</v>
      </c>
      <c r="E30" s="123"/>
      <c r="F30" s="76">
        <f>$D30*E30</f>
        <v>0</v>
      </c>
      <c r="G30" s="77"/>
    </row>
    <row r="31" spans="1:7" ht="38.25" outlineLevel="1">
      <c r="A31" s="72" t="s">
        <v>64</v>
      </c>
      <c r="B31" s="78" t="s">
        <v>83</v>
      </c>
      <c r="C31" s="74"/>
      <c r="D31" s="81"/>
      <c r="E31" s="126"/>
      <c r="F31" s="76"/>
      <c r="G31" s="77"/>
    </row>
    <row r="32" spans="1:7" ht="14.25" outlineLevel="1">
      <c r="A32" s="72" t="s">
        <v>64</v>
      </c>
      <c r="B32" s="80" t="s">
        <v>55</v>
      </c>
      <c r="C32" s="85" t="s">
        <v>56</v>
      </c>
      <c r="D32" s="79" t="s">
        <v>61</v>
      </c>
      <c r="E32" s="123"/>
      <c r="F32" s="76">
        <f>$D32*E32</f>
        <v>0</v>
      </c>
      <c r="G32" s="77"/>
    </row>
    <row r="33" spans="1:7" ht="38.25" outlineLevel="1">
      <c r="A33" s="72" t="s">
        <v>64</v>
      </c>
      <c r="B33" s="78" t="s">
        <v>84</v>
      </c>
      <c r="C33" s="74"/>
      <c r="D33" s="81"/>
      <c r="E33" s="126"/>
      <c r="F33" s="76"/>
      <c r="G33" s="77"/>
    </row>
    <row r="34" spans="1:7" ht="14.25" outlineLevel="1">
      <c r="A34" s="72" t="s">
        <v>64</v>
      </c>
      <c r="B34" s="80" t="s">
        <v>55</v>
      </c>
      <c r="C34" s="85" t="s">
        <v>56</v>
      </c>
      <c r="D34" s="79" t="s">
        <v>61</v>
      </c>
      <c r="E34" s="123"/>
      <c r="F34" s="76">
        <f>$D34*E34</f>
        <v>0</v>
      </c>
      <c r="G34" s="77"/>
    </row>
    <row r="35" spans="1:7" ht="38.25" outlineLevel="1">
      <c r="A35" s="72" t="s">
        <v>64</v>
      </c>
      <c r="B35" s="78" t="s">
        <v>85</v>
      </c>
      <c r="C35" s="74"/>
      <c r="D35" s="81"/>
      <c r="E35" s="126"/>
      <c r="F35" s="76"/>
      <c r="G35" s="77"/>
    </row>
    <row r="36" spans="1:7" ht="14.25" outlineLevel="1">
      <c r="A36" s="72" t="s">
        <v>64</v>
      </c>
      <c r="B36" s="80" t="s">
        <v>55</v>
      </c>
      <c r="C36" s="85" t="s">
        <v>56</v>
      </c>
      <c r="D36" s="79" t="s">
        <v>60</v>
      </c>
      <c r="E36" s="123"/>
      <c r="F36" s="76">
        <f>$D36*E36</f>
        <v>0</v>
      </c>
      <c r="G36" s="77"/>
    </row>
    <row r="37" spans="1:7" ht="178.5" outlineLevel="1">
      <c r="A37" s="72" t="s">
        <v>64</v>
      </c>
      <c r="B37" s="78" t="s">
        <v>86</v>
      </c>
      <c r="C37" s="85"/>
      <c r="D37" s="79"/>
      <c r="E37" s="123"/>
      <c r="F37" s="76"/>
      <c r="G37" s="77"/>
    </row>
    <row r="38" spans="1:7" ht="14.25" outlineLevel="1">
      <c r="A38" s="72" t="s">
        <v>64</v>
      </c>
      <c r="B38" s="80" t="s">
        <v>55</v>
      </c>
      <c r="C38" s="85" t="s">
        <v>56</v>
      </c>
      <c r="D38" s="79">
        <v>1</v>
      </c>
      <c r="E38" s="123"/>
      <c r="F38" s="76">
        <f>$D38*E38</f>
        <v>0</v>
      </c>
      <c r="G38" s="77"/>
    </row>
    <row r="39" spans="1:7" ht="38.25" outlineLevel="1">
      <c r="A39" s="72" t="s">
        <v>64</v>
      </c>
      <c r="B39" s="78" t="s">
        <v>87</v>
      </c>
      <c r="C39" s="85" t="s">
        <v>56</v>
      </c>
      <c r="D39" s="79">
        <v>1</v>
      </c>
      <c r="E39" s="123"/>
      <c r="F39" s="76">
        <f>$D39*E39</f>
        <v>0</v>
      </c>
      <c r="G39" s="77"/>
    </row>
    <row r="40" spans="1:7" ht="15" outlineLevel="1" thickBot="1">
      <c r="A40" s="72" t="s">
        <v>53</v>
      </c>
      <c r="B40" s="78"/>
      <c r="C40" s="85"/>
      <c r="D40" s="79"/>
      <c r="E40" s="127"/>
      <c r="F40" s="76"/>
      <c r="G40" s="77"/>
    </row>
    <row r="41" spans="1:7" ht="13.5" outlineLevel="1" thickBot="1">
      <c r="A41" s="72" t="s">
        <v>53</v>
      </c>
      <c r="B41" s="100" t="s">
        <v>88</v>
      </c>
      <c r="C41" s="101"/>
      <c r="D41" s="102"/>
      <c r="E41" s="128"/>
      <c r="F41" s="103">
        <f>SUM(F4:F39)</f>
        <v>0</v>
      </c>
      <c r="G41" s="77"/>
    </row>
    <row r="42" spans="1:7" outlineLevel="1">
      <c r="A42" s="72"/>
      <c r="B42" s="73"/>
      <c r="C42" s="74"/>
      <c r="D42" s="81"/>
      <c r="E42" s="125"/>
      <c r="F42" s="82"/>
      <c r="G42" s="77"/>
    </row>
    <row r="43" spans="1:7" outlineLevel="1">
      <c r="A43" s="72"/>
      <c r="B43" s="73"/>
      <c r="C43" s="85"/>
      <c r="D43" s="85"/>
      <c r="E43" s="125"/>
      <c r="F43" s="82"/>
      <c r="G43" s="77"/>
    </row>
    <row r="44" spans="1:7" outlineLevel="1">
      <c r="A44" s="72"/>
      <c r="B44" s="72"/>
      <c r="C44" s="92"/>
      <c r="D44" s="93"/>
      <c r="E44" s="132"/>
      <c r="F44" s="82"/>
      <c r="G44" s="77"/>
    </row>
    <row r="45" spans="1:7" ht="15">
      <c r="A45" s="94" t="s">
        <v>53</v>
      </c>
      <c r="B45" s="3" t="s">
        <v>6</v>
      </c>
      <c r="C45" s="106"/>
      <c r="D45" s="107"/>
      <c r="E45" s="133"/>
      <c r="F45" s="108"/>
      <c r="G45" s="77"/>
    </row>
    <row r="46" spans="1:7" ht="14.25">
      <c r="A46" s="95" t="s">
        <v>179</v>
      </c>
      <c r="B46" s="137" t="s">
        <v>180</v>
      </c>
      <c r="C46" s="104"/>
      <c r="D46" s="97"/>
      <c r="E46" s="134"/>
      <c r="F46" s="98">
        <f>F41</f>
        <v>0</v>
      </c>
      <c r="G46" s="77"/>
    </row>
    <row r="47" spans="1:7">
      <c r="B47" s="2" t="s">
        <v>5</v>
      </c>
      <c r="C47" s="68"/>
      <c r="D47" s="68"/>
      <c r="E47" s="135"/>
      <c r="F47" s="69">
        <f>SUM(F46:F46)</f>
        <v>0</v>
      </c>
    </row>
    <row r="48" spans="1:7">
      <c r="B48" s="1" t="s">
        <v>4</v>
      </c>
      <c r="D48" s="67"/>
      <c r="E48" s="136"/>
      <c r="F48" s="66"/>
    </row>
    <row r="49" spans="2:6">
      <c r="B49" s="1" t="s">
        <v>3</v>
      </c>
      <c r="D49" s="67"/>
      <c r="E49" s="136"/>
      <c r="F49" s="66"/>
    </row>
    <row r="50" spans="2:6">
      <c r="B50" s="1" t="s">
        <v>2</v>
      </c>
      <c r="D50" s="67"/>
      <c r="E50" s="136"/>
      <c r="F50" s="66"/>
    </row>
    <row r="51" spans="2:6">
      <c r="B51" s="1" t="s">
        <v>1</v>
      </c>
      <c r="D51" s="67"/>
      <c r="E51" s="136"/>
      <c r="F51" s="66"/>
    </row>
    <row r="52" spans="2:6">
      <c r="B52" s="1" t="s">
        <v>0</v>
      </c>
      <c r="D52" s="67"/>
      <c r="E52" s="136"/>
      <c r="F52" s="66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92"/>
  <sheetViews>
    <sheetView view="pageBreakPreview" topLeftCell="A73" zoomScale="90" zoomScaleNormal="100" zoomScaleSheetLayoutView="90" zoomScalePageLayoutView="40" workbookViewId="0">
      <selection activeCell="F14" sqref="F14"/>
    </sheetView>
  </sheetViews>
  <sheetFormatPr defaultRowHeight="12.75" outlineLevelRow="1"/>
  <cols>
    <col min="1" max="1" width="7.7109375" bestFit="1" customWidth="1"/>
    <col min="2" max="2" width="60.85546875" customWidth="1"/>
    <col min="3" max="3" width="9.42578125" style="67" customWidth="1"/>
    <col min="4" max="4" width="6.5703125" bestFit="1" customWidth="1"/>
    <col min="5" max="5" width="12.7109375" style="124" customWidth="1"/>
    <col min="6" max="6" width="14.5703125" customWidth="1"/>
    <col min="7" max="7" width="27.42578125" customWidth="1"/>
  </cols>
  <sheetData>
    <row r="2" spans="1:7" ht="13.5" thickBot="1"/>
    <row r="3" spans="1:7" ht="13.5" thickBot="1">
      <c r="A3" s="99" t="s">
        <v>14</v>
      </c>
      <c r="B3" s="6" t="s">
        <v>13</v>
      </c>
      <c r="C3" s="4" t="s">
        <v>12</v>
      </c>
      <c r="D3" s="6" t="s">
        <v>11</v>
      </c>
      <c r="E3" s="6" t="s">
        <v>10</v>
      </c>
      <c r="F3" s="6" t="s">
        <v>9</v>
      </c>
      <c r="G3" s="5" t="s">
        <v>8</v>
      </c>
    </row>
    <row r="4" spans="1:7">
      <c r="A4" s="7"/>
      <c r="B4" s="7"/>
      <c r="C4" s="70"/>
      <c r="D4" s="7"/>
      <c r="E4" s="7"/>
      <c r="F4" s="7"/>
      <c r="G4" s="71"/>
    </row>
    <row r="5" spans="1:7" outlineLevel="1">
      <c r="A5" s="72" t="s">
        <v>89</v>
      </c>
      <c r="B5" s="73" t="s">
        <v>90</v>
      </c>
      <c r="C5" s="74"/>
      <c r="D5" s="81"/>
      <c r="E5" s="125"/>
      <c r="F5" s="76"/>
      <c r="G5" s="77"/>
    </row>
    <row r="6" spans="1:7" ht="51" outlineLevel="1">
      <c r="A6" s="72" t="s">
        <v>89</v>
      </c>
      <c r="B6" s="83" t="s">
        <v>91</v>
      </c>
      <c r="C6" s="79"/>
      <c r="D6" s="79"/>
      <c r="E6" s="129"/>
      <c r="F6" s="84"/>
      <c r="G6" s="77"/>
    </row>
    <row r="7" spans="1:7" ht="25.5" outlineLevel="1">
      <c r="A7" s="72" t="s">
        <v>89</v>
      </c>
      <c r="B7" s="83" t="s">
        <v>92</v>
      </c>
      <c r="C7" s="85"/>
      <c r="D7" s="85"/>
      <c r="E7" s="129"/>
      <c r="F7" s="84"/>
      <c r="G7" s="77"/>
    </row>
    <row r="8" spans="1:7" ht="38.25" outlineLevel="1">
      <c r="A8" s="72" t="s">
        <v>89</v>
      </c>
      <c r="B8" s="78" t="s">
        <v>93</v>
      </c>
      <c r="C8" s="85" t="s">
        <v>56</v>
      </c>
      <c r="D8" s="79" t="s">
        <v>60</v>
      </c>
      <c r="E8" s="130"/>
      <c r="F8" s="76">
        <f t="shared" ref="F8:F65" si="0">$D8*E8</f>
        <v>0</v>
      </c>
      <c r="G8" s="77"/>
    </row>
    <row r="9" spans="1:7" ht="25.5" outlineLevel="1">
      <c r="A9" s="72" t="s">
        <v>89</v>
      </c>
      <c r="B9" s="78" t="s">
        <v>94</v>
      </c>
      <c r="C9" s="85" t="s">
        <v>56</v>
      </c>
      <c r="D9" s="79" t="s">
        <v>60</v>
      </c>
      <c r="E9" s="130"/>
      <c r="F9" s="76">
        <f t="shared" si="0"/>
        <v>0</v>
      </c>
      <c r="G9" s="77"/>
    </row>
    <row r="10" spans="1:7" ht="25.5" outlineLevel="1">
      <c r="A10" s="72" t="s">
        <v>89</v>
      </c>
      <c r="B10" s="78" t="s">
        <v>95</v>
      </c>
      <c r="C10" s="85" t="s">
        <v>56</v>
      </c>
      <c r="D10" s="79" t="s">
        <v>60</v>
      </c>
      <c r="E10" s="130"/>
      <c r="F10" s="76">
        <f t="shared" si="0"/>
        <v>0</v>
      </c>
      <c r="G10" s="77"/>
    </row>
    <row r="11" spans="1:7" ht="25.5" outlineLevel="1">
      <c r="A11" s="72" t="s">
        <v>89</v>
      </c>
      <c r="B11" s="78" t="s">
        <v>96</v>
      </c>
      <c r="C11" s="85" t="s">
        <v>56</v>
      </c>
      <c r="D11" s="79" t="s">
        <v>60</v>
      </c>
      <c r="E11" s="130"/>
      <c r="F11" s="76">
        <f t="shared" si="0"/>
        <v>0</v>
      </c>
      <c r="G11" s="77"/>
    </row>
    <row r="12" spans="1:7" ht="25.5" outlineLevel="1">
      <c r="A12" s="72" t="s">
        <v>89</v>
      </c>
      <c r="B12" s="78" t="s">
        <v>97</v>
      </c>
      <c r="C12" s="85" t="s">
        <v>56</v>
      </c>
      <c r="D12" s="79" t="s">
        <v>60</v>
      </c>
      <c r="E12" s="130"/>
      <c r="F12" s="76">
        <f t="shared" si="0"/>
        <v>0</v>
      </c>
      <c r="G12" s="77"/>
    </row>
    <row r="13" spans="1:7" ht="25.5" outlineLevel="1">
      <c r="A13" s="72" t="s">
        <v>89</v>
      </c>
      <c r="B13" s="78" t="s">
        <v>98</v>
      </c>
      <c r="C13" s="85" t="s">
        <v>56</v>
      </c>
      <c r="D13" s="79" t="s">
        <v>60</v>
      </c>
      <c r="E13" s="130"/>
      <c r="F13" s="76">
        <f t="shared" si="0"/>
        <v>0</v>
      </c>
      <c r="G13" s="77"/>
    </row>
    <row r="14" spans="1:7" ht="25.5" outlineLevel="1">
      <c r="A14" s="72" t="s">
        <v>89</v>
      </c>
      <c r="B14" s="78" t="s">
        <v>99</v>
      </c>
      <c r="C14" s="85" t="s">
        <v>56</v>
      </c>
      <c r="D14" s="79" t="s">
        <v>60</v>
      </c>
      <c r="E14" s="130"/>
      <c r="F14" s="76">
        <f t="shared" si="0"/>
        <v>0</v>
      </c>
      <c r="G14" s="77"/>
    </row>
    <row r="15" spans="1:7" ht="25.5" outlineLevel="1">
      <c r="A15" s="72" t="s">
        <v>89</v>
      </c>
      <c r="B15" s="78" t="s">
        <v>100</v>
      </c>
      <c r="C15" s="85" t="s">
        <v>56</v>
      </c>
      <c r="D15" s="79" t="s">
        <v>59</v>
      </c>
      <c r="E15" s="130"/>
      <c r="F15" s="76">
        <f t="shared" si="0"/>
        <v>0</v>
      </c>
      <c r="G15" s="77"/>
    </row>
    <row r="16" spans="1:7" ht="25.5" outlineLevel="1">
      <c r="A16" s="72" t="s">
        <v>89</v>
      </c>
      <c r="B16" s="78" t="s">
        <v>101</v>
      </c>
      <c r="C16" s="85" t="s">
        <v>56</v>
      </c>
      <c r="D16" s="79" t="s">
        <v>59</v>
      </c>
      <c r="E16" s="130"/>
      <c r="F16" s="76">
        <f t="shared" si="0"/>
        <v>0</v>
      </c>
      <c r="G16" s="77"/>
    </row>
    <row r="17" spans="1:7" ht="25.5" outlineLevel="1">
      <c r="A17" s="72" t="s">
        <v>89</v>
      </c>
      <c r="B17" s="78" t="s">
        <v>102</v>
      </c>
      <c r="C17" s="85" t="s">
        <v>56</v>
      </c>
      <c r="D17" s="79" t="s">
        <v>60</v>
      </c>
      <c r="E17" s="130"/>
      <c r="F17" s="76">
        <f t="shared" si="0"/>
        <v>0</v>
      </c>
      <c r="G17" s="77"/>
    </row>
    <row r="18" spans="1:7" ht="25.5" outlineLevel="1">
      <c r="A18" s="72" t="s">
        <v>89</v>
      </c>
      <c r="B18" s="78" t="s">
        <v>103</v>
      </c>
      <c r="C18" s="85" t="s">
        <v>56</v>
      </c>
      <c r="D18" s="79" t="s">
        <v>60</v>
      </c>
      <c r="E18" s="130"/>
      <c r="F18" s="76">
        <f t="shared" si="0"/>
        <v>0</v>
      </c>
      <c r="G18" s="77"/>
    </row>
    <row r="19" spans="1:7" ht="25.5" outlineLevel="1">
      <c r="A19" s="72" t="s">
        <v>89</v>
      </c>
      <c r="B19" s="78" t="s">
        <v>104</v>
      </c>
      <c r="C19" s="85" t="s">
        <v>56</v>
      </c>
      <c r="D19" s="79" t="s">
        <v>60</v>
      </c>
      <c r="E19" s="130"/>
      <c r="F19" s="76">
        <f t="shared" si="0"/>
        <v>0</v>
      </c>
      <c r="G19" s="77"/>
    </row>
    <row r="20" spans="1:7" ht="25.5" outlineLevel="1">
      <c r="A20" s="72" t="s">
        <v>89</v>
      </c>
      <c r="B20" s="78" t="s">
        <v>105</v>
      </c>
      <c r="C20" s="85" t="s">
        <v>56</v>
      </c>
      <c r="D20" s="79" t="s">
        <v>60</v>
      </c>
      <c r="E20" s="130"/>
      <c r="F20" s="76">
        <f t="shared" si="0"/>
        <v>0</v>
      </c>
      <c r="G20" s="77"/>
    </row>
    <row r="21" spans="1:7" ht="38.25" outlineLevel="1">
      <c r="A21" s="72" t="s">
        <v>89</v>
      </c>
      <c r="B21" s="78" t="s">
        <v>106</v>
      </c>
      <c r="C21" s="85" t="s">
        <v>56</v>
      </c>
      <c r="D21" s="79" t="s">
        <v>60</v>
      </c>
      <c r="E21" s="130"/>
      <c r="F21" s="76">
        <f t="shared" si="0"/>
        <v>0</v>
      </c>
      <c r="G21" s="77"/>
    </row>
    <row r="22" spans="1:7" ht="25.5" outlineLevel="1">
      <c r="A22" s="72" t="s">
        <v>89</v>
      </c>
      <c r="B22" s="78" t="s">
        <v>107</v>
      </c>
      <c r="C22" s="85" t="s">
        <v>56</v>
      </c>
      <c r="D22" s="79" t="s">
        <v>60</v>
      </c>
      <c r="E22" s="130"/>
      <c r="F22" s="76">
        <f t="shared" si="0"/>
        <v>0</v>
      </c>
      <c r="G22" s="77"/>
    </row>
    <row r="23" spans="1:7" ht="25.5" outlineLevel="1">
      <c r="A23" s="72" t="s">
        <v>89</v>
      </c>
      <c r="B23" s="78" t="s">
        <v>108</v>
      </c>
      <c r="C23" s="85" t="s">
        <v>56</v>
      </c>
      <c r="D23" s="79" t="s">
        <v>59</v>
      </c>
      <c r="E23" s="130"/>
      <c r="F23" s="76">
        <f t="shared" si="0"/>
        <v>0</v>
      </c>
      <c r="G23" s="77"/>
    </row>
    <row r="24" spans="1:7" ht="25.5" outlineLevel="1">
      <c r="A24" s="72" t="s">
        <v>89</v>
      </c>
      <c r="B24" s="78" t="s">
        <v>109</v>
      </c>
      <c r="C24" s="85" t="s">
        <v>56</v>
      </c>
      <c r="D24" s="79" t="s">
        <v>59</v>
      </c>
      <c r="E24" s="130"/>
      <c r="F24" s="76">
        <f t="shared" si="0"/>
        <v>0</v>
      </c>
      <c r="G24" s="77"/>
    </row>
    <row r="25" spans="1:7" ht="25.5" outlineLevel="1">
      <c r="A25" s="72" t="s">
        <v>89</v>
      </c>
      <c r="B25" s="78" t="s">
        <v>110</v>
      </c>
      <c r="C25" s="85" t="s">
        <v>56</v>
      </c>
      <c r="D25" s="79" t="s">
        <v>59</v>
      </c>
      <c r="E25" s="130"/>
      <c r="F25" s="76">
        <f t="shared" si="0"/>
        <v>0</v>
      </c>
      <c r="G25" s="77"/>
    </row>
    <row r="26" spans="1:7" ht="25.5" outlineLevel="1">
      <c r="A26" s="72" t="s">
        <v>89</v>
      </c>
      <c r="B26" s="78" t="s">
        <v>111</v>
      </c>
      <c r="C26" s="85" t="s">
        <v>56</v>
      </c>
      <c r="D26" s="79" t="s">
        <v>59</v>
      </c>
      <c r="E26" s="130"/>
      <c r="F26" s="76">
        <f t="shared" si="0"/>
        <v>0</v>
      </c>
      <c r="G26" s="77"/>
    </row>
    <row r="27" spans="1:7" ht="25.5" outlineLevel="1">
      <c r="A27" s="72" t="s">
        <v>89</v>
      </c>
      <c r="B27" s="78" t="s">
        <v>112</v>
      </c>
      <c r="C27" s="85" t="s">
        <v>56</v>
      </c>
      <c r="D27" s="79" t="s">
        <v>60</v>
      </c>
      <c r="E27" s="130"/>
      <c r="F27" s="76">
        <f t="shared" si="0"/>
        <v>0</v>
      </c>
      <c r="G27" s="77"/>
    </row>
    <row r="28" spans="1:7" ht="25.5" outlineLevel="1">
      <c r="A28" s="72" t="s">
        <v>89</v>
      </c>
      <c r="B28" s="78" t="s">
        <v>113</v>
      </c>
      <c r="C28" s="85" t="s">
        <v>56</v>
      </c>
      <c r="D28" s="79" t="s">
        <v>59</v>
      </c>
      <c r="E28" s="130"/>
      <c r="F28" s="76">
        <f t="shared" si="0"/>
        <v>0</v>
      </c>
      <c r="G28" s="77"/>
    </row>
    <row r="29" spans="1:7" ht="25.5" outlineLevel="1">
      <c r="A29" s="72" t="s">
        <v>89</v>
      </c>
      <c r="B29" s="78" t="s">
        <v>114</v>
      </c>
      <c r="C29" s="85" t="s">
        <v>56</v>
      </c>
      <c r="D29" s="79" t="s">
        <v>60</v>
      </c>
      <c r="E29" s="130"/>
      <c r="F29" s="76">
        <f t="shared" si="0"/>
        <v>0</v>
      </c>
      <c r="G29" s="77"/>
    </row>
    <row r="30" spans="1:7" ht="25.5" outlineLevel="1">
      <c r="A30" s="72" t="s">
        <v>89</v>
      </c>
      <c r="B30" s="78" t="s">
        <v>115</v>
      </c>
      <c r="C30" s="85" t="s">
        <v>56</v>
      </c>
      <c r="D30" s="79" t="s">
        <v>60</v>
      </c>
      <c r="E30" s="130"/>
      <c r="F30" s="76">
        <f t="shared" si="0"/>
        <v>0</v>
      </c>
      <c r="G30" s="77"/>
    </row>
    <row r="31" spans="1:7" ht="25.5" outlineLevel="1">
      <c r="A31" s="72" t="s">
        <v>89</v>
      </c>
      <c r="B31" s="78" t="s">
        <v>116</v>
      </c>
      <c r="C31" s="85" t="s">
        <v>56</v>
      </c>
      <c r="D31" s="79" t="s">
        <v>60</v>
      </c>
      <c r="E31" s="130"/>
      <c r="F31" s="76">
        <f t="shared" si="0"/>
        <v>0</v>
      </c>
      <c r="G31" s="77"/>
    </row>
    <row r="32" spans="1:7" ht="25.5" outlineLevel="1">
      <c r="A32" s="72" t="s">
        <v>89</v>
      </c>
      <c r="B32" s="78" t="s">
        <v>117</v>
      </c>
      <c r="C32" s="85" t="s">
        <v>56</v>
      </c>
      <c r="D32" s="79" t="s">
        <v>62</v>
      </c>
      <c r="E32" s="130"/>
      <c r="F32" s="76">
        <f t="shared" si="0"/>
        <v>0</v>
      </c>
      <c r="G32" s="77"/>
    </row>
    <row r="33" spans="1:7" ht="25.5" outlineLevel="1">
      <c r="A33" s="72" t="s">
        <v>89</v>
      </c>
      <c r="B33" s="78" t="s">
        <v>118</v>
      </c>
      <c r="C33" s="85" t="s">
        <v>56</v>
      </c>
      <c r="D33" s="79" t="s">
        <v>81</v>
      </c>
      <c r="E33" s="130"/>
      <c r="F33" s="76">
        <f t="shared" si="0"/>
        <v>0</v>
      </c>
      <c r="G33" s="77"/>
    </row>
    <row r="34" spans="1:7" ht="25.5" outlineLevel="1">
      <c r="A34" s="72" t="s">
        <v>89</v>
      </c>
      <c r="B34" s="78" t="s">
        <v>119</v>
      </c>
      <c r="C34" s="85" t="s">
        <v>56</v>
      </c>
      <c r="D34" s="79" t="s">
        <v>60</v>
      </c>
      <c r="E34" s="130"/>
      <c r="F34" s="76">
        <f t="shared" si="0"/>
        <v>0</v>
      </c>
      <c r="G34" s="77"/>
    </row>
    <row r="35" spans="1:7" ht="25.5" outlineLevel="1">
      <c r="A35" s="72" t="s">
        <v>89</v>
      </c>
      <c r="B35" s="78" t="s">
        <v>120</v>
      </c>
      <c r="C35" s="85" t="s">
        <v>56</v>
      </c>
      <c r="D35" s="79" t="s">
        <v>63</v>
      </c>
      <c r="E35" s="130"/>
      <c r="F35" s="76">
        <f t="shared" si="0"/>
        <v>0</v>
      </c>
      <c r="G35" s="77"/>
    </row>
    <row r="36" spans="1:7" ht="25.5" outlineLevel="1">
      <c r="A36" s="72" t="s">
        <v>89</v>
      </c>
      <c r="B36" s="78" t="s">
        <v>121</v>
      </c>
      <c r="C36" s="85" t="s">
        <v>56</v>
      </c>
      <c r="D36" s="79" t="s">
        <v>63</v>
      </c>
      <c r="E36" s="130"/>
      <c r="F36" s="76">
        <f t="shared" si="0"/>
        <v>0</v>
      </c>
      <c r="G36" s="77"/>
    </row>
    <row r="37" spans="1:7" ht="25.5" outlineLevel="1">
      <c r="A37" s="72" t="s">
        <v>89</v>
      </c>
      <c r="B37" s="78" t="s">
        <v>122</v>
      </c>
      <c r="C37" s="85" t="s">
        <v>56</v>
      </c>
      <c r="D37" s="79" t="s">
        <v>60</v>
      </c>
      <c r="E37" s="130"/>
      <c r="F37" s="76">
        <f t="shared" si="0"/>
        <v>0</v>
      </c>
      <c r="G37" s="77"/>
    </row>
    <row r="38" spans="1:7" ht="25.5" outlineLevel="1">
      <c r="A38" s="72" t="s">
        <v>89</v>
      </c>
      <c r="B38" s="78" t="s">
        <v>123</v>
      </c>
      <c r="C38" s="85" t="s">
        <v>56</v>
      </c>
      <c r="D38" s="79" t="s">
        <v>124</v>
      </c>
      <c r="E38" s="130"/>
      <c r="F38" s="76">
        <f t="shared" si="0"/>
        <v>0</v>
      </c>
      <c r="G38" s="77"/>
    </row>
    <row r="39" spans="1:7" ht="25.5" outlineLevel="1">
      <c r="A39" s="72" t="s">
        <v>89</v>
      </c>
      <c r="B39" s="78" t="s">
        <v>125</v>
      </c>
      <c r="C39" s="85" t="s">
        <v>56</v>
      </c>
      <c r="D39" s="79" t="s">
        <v>126</v>
      </c>
      <c r="E39" s="130"/>
      <c r="F39" s="76">
        <f t="shared" si="0"/>
        <v>0</v>
      </c>
      <c r="G39" s="77"/>
    </row>
    <row r="40" spans="1:7" ht="25.5" outlineLevel="1">
      <c r="A40" s="72" t="s">
        <v>89</v>
      </c>
      <c r="B40" s="78" t="s">
        <v>127</v>
      </c>
      <c r="C40" s="85" t="s">
        <v>56</v>
      </c>
      <c r="D40" s="79" t="s">
        <v>128</v>
      </c>
      <c r="E40" s="130"/>
      <c r="F40" s="76">
        <f t="shared" si="0"/>
        <v>0</v>
      </c>
      <c r="G40" s="77"/>
    </row>
    <row r="41" spans="1:7" ht="25.5" outlineLevel="1">
      <c r="A41" s="72" t="s">
        <v>89</v>
      </c>
      <c r="B41" s="78" t="s">
        <v>129</v>
      </c>
      <c r="C41" s="85" t="s">
        <v>56</v>
      </c>
      <c r="D41" s="79" t="s">
        <v>128</v>
      </c>
      <c r="E41" s="130"/>
      <c r="F41" s="76">
        <f t="shared" si="0"/>
        <v>0</v>
      </c>
      <c r="G41" s="77"/>
    </row>
    <row r="42" spans="1:7" ht="25.5" outlineLevel="1">
      <c r="A42" s="72" t="s">
        <v>89</v>
      </c>
      <c r="B42" s="78" t="s">
        <v>130</v>
      </c>
      <c r="C42" s="85" t="s">
        <v>56</v>
      </c>
      <c r="D42" s="79" t="s">
        <v>128</v>
      </c>
      <c r="E42" s="130"/>
      <c r="F42" s="76">
        <f t="shared" si="0"/>
        <v>0</v>
      </c>
      <c r="G42" s="77"/>
    </row>
    <row r="43" spans="1:7" ht="25.5" outlineLevel="1">
      <c r="A43" s="72" t="s">
        <v>89</v>
      </c>
      <c r="B43" s="78" t="s">
        <v>131</v>
      </c>
      <c r="C43" s="85" t="s">
        <v>56</v>
      </c>
      <c r="D43" s="79" t="s">
        <v>60</v>
      </c>
      <c r="E43" s="130"/>
      <c r="F43" s="76">
        <f t="shared" si="0"/>
        <v>0</v>
      </c>
      <c r="G43" s="77"/>
    </row>
    <row r="44" spans="1:7" ht="25.5" outlineLevel="1">
      <c r="A44" s="72" t="s">
        <v>89</v>
      </c>
      <c r="B44" s="78" t="s">
        <v>132</v>
      </c>
      <c r="C44" s="85" t="s">
        <v>56</v>
      </c>
      <c r="D44" s="79" t="s">
        <v>60</v>
      </c>
      <c r="E44" s="130"/>
      <c r="F44" s="76">
        <f t="shared" si="0"/>
        <v>0</v>
      </c>
      <c r="G44" s="77"/>
    </row>
    <row r="45" spans="1:7" ht="25.5" outlineLevel="1">
      <c r="A45" s="72" t="s">
        <v>89</v>
      </c>
      <c r="B45" s="78" t="s">
        <v>133</v>
      </c>
      <c r="C45" s="85" t="s">
        <v>56</v>
      </c>
      <c r="D45" s="79" t="s">
        <v>134</v>
      </c>
      <c r="E45" s="130"/>
      <c r="F45" s="76">
        <f t="shared" si="0"/>
        <v>0</v>
      </c>
      <c r="G45" s="77"/>
    </row>
    <row r="46" spans="1:7" ht="25.5" outlineLevel="1">
      <c r="A46" s="72" t="s">
        <v>89</v>
      </c>
      <c r="B46" s="78" t="s">
        <v>135</v>
      </c>
      <c r="C46" s="85" t="s">
        <v>56</v>
      </c>
      <c r="D46" s="79" t="s">
        <v>134</v>
      </c>
      <c r="E46" s="130"/>
      <c r="F46" s="76">
        <f t="shared" si="0"/>
        <v>0</v>
      </c>
      <c r="G46" s="77"/>
    </row>
    <row r="47" spans="1:7" ht="25.5" outlineLevel="1">
      <c r="A47" s="72" t="s">
        <v>89</v>
      </c>
      <c r="B47" s="78" t="s">
        <v>136</v>
      </c>
      <c r="C47" s="85" t="s">
        <v>56</v>
      </c>
      <c r="D47" s="79" t="s">
        <v>60</v>
      </c>
      <c r="E47" s="130"/>
      <c r="F47" s="76">
        <f t="shared" si="0"/>
        <v>0</v>
      </c>
      <c r="G47" s="77"/>
    </row>
    <row r="48" spans="1:7" ht="89.25" outlineLevel="1">
      <c r="A48" s="72" t="s">
        <v>89</v>
      </c>
      <c r="B48" s="78" t="s">
        <v>137</v>
      </c>
      <c r="C48" s="85" t="s">
        <v>56</v>
      </c>
      <c r="D48" s="79" t="s">
        <v>60</v>
      </c>
      <c r="E48" s="130"/>
      <c r="F48" s="76">
        <f t="shared" si="0"/>
        <v>0</v>
      </c>
      <c r="G48" s="77"/>
    </row>
    <row r="49" spans="1:7" ht="25.5" outlineLevel="1">
      <c r="A49" s="72" t="s">
        <v>89</v>
      </c>
      <c r="B49" s="78" t="s">
        <v>138</v>
      </c>
      <c r="C49" s="85" t="s">
        <v>56</v>
      </c>
      <c r="D49" s="79" t="s">
        <v>61</v>
      </c>
      <c r="E49" s="130"/>
      <c r="F49" s="76">
        <f t="shared" si="0"/>
        <v>0</v>
      </c>
      <c r="G49" s="77"/>
    </row>
    <row r="50" spans="1:7" ht="25.5" outlineLevel="1">
      <c r="A50" s="72" t="s">
        <v>89</v>
      </c>
      <c r="B50" s="78" t="s">
        <v>139</v>
      </c>
      <c r="C50" s="85" t="s">
        <v>56</v>
      </c>
      <c r="D50" s="79" t="s">
        <v>60</v>
      </c>
      <c r="E50" s="130"/>
      <c r="F50" s="76">
        <f t="shared" si="0"/>
        <v>0</v>
      </c>
      <c r="G50" s="77"/>
    </row>
    <row r="51" spans="1:7" ht="51" outlineLevel="1">
      <c r="A51" s="72" t="s">
        <v>89</v>
      </c>
      <c r="B51" s="78" t="s">
        <v>140</v>
      </c>
      <c r="C51" s="85" t="s">
        <v>56</v>
      </c>
      <c r="D51" s="79" t="s">
        <v>60</v>
      </c>
      <c r="E51" s="130"/>
      <c r="F51" s="76">
        <f t="shared" si="0"/>
        <v>0</v>
      </c>
      <c r="G51" s="77"/>
    </row>
    <row r="52" spans="1:7" ht="38.25" outlineLevel="1">
      <c r="A52" s="72" t="s">
        <v>89</v>
      </c>
      <c r="B52" s="78" t="s">
        <v>141</v>
      </c>
      <c r="C52" s="85" t="s">
        <v>56</v>
      </c>
      <c r="D52" s="79" t="s">
        <v>60</v>
      </c>
      <c r="E52" s="130"/>
      <c r="F52" s="76">
        <f t="shared" si="0"/>
        <v>0</v>
      </c>
      <c r="G52" s="77"/>
    </row>
    <row r="53" spans="1:7" ht="25.5" outlineLevel="1">
      <c r="A53" s="72" t="s">
        <v>89</v>
      </c>
      <c r="B53" s="78" t="s">
        <v>142</v>
      </c>
      <c r="C53" s="85" t="s">
        <v>56</v>
      </c>
      <c r="D53" s="79" t="s">
        <v>60</v>
      </c>
      <c r="E53" s="130"/>
      <c r="F53" s="76">
        <f t="shared" si="0"/>
        <v>0</v>
      </c>
      <c r="G53" s="77"/>
    </row>
    <row r="54" spans="1:7" ht="25.5" outlineLevel="1">
      <c r="A54" s="72" t="s">
        <v>89</v>
      </c>
      <c r="B54" s="78" t="s">
        <v>143</v>
      </c>
      <c r="C54" s="85" t="s">
        <v>56</v>
      </c>
      <c r="D54" s="79" t="s">
        <v>60</v>
      </c>
      <c r="E54" s="130"/>
      <c r="F54" s="76">
        <f t="shared" si="0"/>
        <v>0</v>
      </c>
      <c r="G54" s="77"/>
    </row>
    <row r="55" spans="1:7" ht="114.75" outlineLevel="1">
      <c r="A55" s="72" t="s">
        <v>89</v>
      </c>
      <c r="B55" s="78" t="s">
        <v>144</v>
      </c>
      <c r="C55" s="85" t="s">
        <v>56</v>
      </c>
      <c r="D55" s="79" t="s">
        <v>60</v>
      </c>
      <c r="E55" s="130"/>
      <c r="F55" s="76">
        <f t="shared" si="0"/>
        <v>0</v>
      </c>
      <c r="G55" s="77"/>
    </row>
    <row r="56" spans="1:7" ht="267.75" outlineLevel="1">
      <c r="A56" s="72" t="s">
        <v>89</v>
      </c>
      <c r="B56" s="78" t="s">
        <v>145</v>
      </c>
      <c r="C56" s="85" t="s">
        <v>56</v>
      </c>
      <c r="D56" s="79" t="s">
        <v>60</v>
      </c>
      <c r="E56" s="130"/>
      <c r="F56" s="76">
        <f t="shared" si="0"/>
        <v>0</v>
      </c>
      <c r="G56" s="77"/>
    </row>
    <row r="57" spans="1:7" ht="102" outlineLevel="1">
      <c r="A57" s="72" t="s">
        <v>89</v>
      </c>
      <c r="B57" s="78" t="s">
        <v>146</v>
      </c>
      <c r="C57" s="85" t="s">
        <v>56</v>
      </c>
      <c r="D57" s="79" t="s">
        <v>81</v>
      </c>
      <c r="E57" s="130"/>
      <c r="F57" s="76">
        <f t="shared" si="0"/>
        <v>0</v>
      </c>
      <c r="G57" s="77"/>
    </row>
    <row r="58" spans="1:7" ht="38.25" outlineLevel="1">
      <c r="A58" s="72" t="s">
        <v>89</v>
      </c>
      <c r="B58" s="78" t="s">
        <v>147</v>
      </c>
      <c r="C58" s="85" t="s">
        <v>56</v>
      </c>
      <c r="D58" s="79" t="s">
        <v>60</v>
      </c>
      <c r="E58" s="130"/>
      <c r="F58" s="76">
        <f t="shared" si="0"/>
        <v>0</v>
      </c>
      <c r="G58" s="77"/>
    </row>
    <row r="59" spans="1:7" ht="25.5" outlineLevel="1">
      <c r="A59" s="72" t="s">
        <v>89</v>
      </c>
      <c r="B59" s="78" t="s">
        <v>148</v>
      </c>
      <c r="C59" s="85" t="s">
        <v>56</v>
      </c>
      <c r="D59" s="79" t="s">
        <v>60</v>
      </c>
      <c r="E59" s="130"/>
      <c r="F59" s="76">
        <f t="shared" si="0"/>
        <v>0</v>
      </c>
      <c r="G59" s="77"/>
    </row>
    <row r="60" spans="1:7" ht="38.25" outlineLevel="1">
      <c r="A60" s="72" t="s">
        <v>89</v>
      </c>
      <c r="B60" s="78" t="s">
        <v>149</v>
      </c>
      <c r="C60" s="85" t="s">
        <v>56</v>
      </c>
      <c r="D60" s="79" t="s">
        <v>60</v>
      </c>
      <c r="E60" s="130"/>
      <c r="F60" s="76">
        <f t="shared" si="0"/>
        <v>0</v>
      </c>
      <c r="G60" s="77"/>
    </row>
    <row r="61" spans="1:7" ht="229.5" outlineLevel="1">
      <c r="A61" s="72" t="s">
        <v>89</v>
      </c>
      <c r="B61" s="117" t="s">
        <v>150</v>
      </c>
      <c r="C61" s="85" t="s">
        <v>151</v>
      </c>
      <c r="D61" s="79" t="s">
        <v>60</v>
      </c>
      <c r="E61" s="130"/>
      <c r="F61" s="76">
        <f t="shared" si="0"/>
        <v>0</v>
      </c>
      <c r="G61" s="77"/>
    </row>
    <row r="62" spans="1:7" ht="140.25" outlineLevel="1">
      <c r="A62" s="72" t="s">
        <v>89</v>
      </c>
      <c r="B62" s="118" t="s">
        <v>152</v>
      </c>
      <c r="C62" s="85" t="s">
        <v>151</v>
      </c>
      <c r="D62" s="79" t="s">
        <v>60</v>
      </c>
      <c r="E62" s="130"/>
      <c r="F62" s="76">
        <f t="shared" si="0"/>
        <v>0</v>
      </c>
      <c r="G62" s="77"/>
    </row>
    <row r="63" spans="1:7" ht="25.5" outlineLevel="1">
      <c r="A63" s="72" t="s">
        <v>89</v>
      </c>
      <c r="B63" s="118" t="s">
        <v>153</v>
      </c>
      <c r="C63" s="85" t="s">
        <v>151</v>
      </c>
      <c r="D63" s="79" t="s">
        <v>60</v>
      </c>
      <c r="E63" s="130"/>
      <c r="F63" s="76">
        <f t="shared" si="0"/>
        <v>0</v>
      </c>
      <c r="G63" s="77"/>
    </row>
    <row r="64" spans="1:7" ht="178.5" outlineLevel="1">
      <c r="A64" s="72" t="s">
        <v>89</v>
      </c>
      <c r="B64" s="118" t="s">
        <v>154</v>
      </c>
      <c r="C64" s="85" t="s">
        <v>151</v>
      </c>
      <c r="D64" s="79" t="s">
        <v>60</v>
      </c>
      <c r="E64" s="130"/>
      <c r="F64" s="76">
        <f t="shared" si="0"/>
        <v>0</v>
      </c>
      <c r="G64" s="77"/>
    </row>
    <row r="65" spans="1:7" ht="63.75" outlineLevel="1">
      <c r="A65" s="72" t="s">
        <v>89</v>
      </c>
      <c r="B65" s="118" t="s">
        <v>155</v>
      </c>
      <c r="C65" s="85" t="s">
        <v>151</v>
      </c>
      <c r="D65" s="79" t="s">
        <v>60</v>
      </c>
      <c r="E65" s="130"/>
      <c r="F65" s="76">
        <f t="shared" si="0"/>
        <v>0</v>
      </c>
      <c r="G65" s="77"/>
    </row>
    <row r="66" spans="1:7" outlineLevel="1">
      <c r="A66" s="72" t="s">
        <v>89</v>
      </c>
      <c r="B66" s="118"/>
      <c r="C66" s="85"/>
      <c r="D66" s="79"/>
      <c r="E66" s="130"/>
      <c r="F66" s="76"/>
      <c r="G66" s="77"/>
    </row>
    <row r="67" spans="1:7" ht="38.25" outlineLevel="1">
      <c r="A67" s="72" t="s">
        <v>89</v>
      </c>
      <c r="B67" s="88" t="s">
        <v>156</v>
      </c>
      <c r="C67" s="79"/>
      <c r="D67" s="79"/>
      <c r="E67" s="130"/>
      <c r="F67" s="84"/>
      <c r="G67" s="77"/>
    </row>
    <row r="68" spans="1:7" ht="25.5" outlineLevel="1">
      <c r="A68" s="72" t="s">
        <v>89</v>
      </c>
      <c r="B68" s="83" t="s">
        <v>157</v>
      </c>
      <c r="C68" s="79"/>
      <c r="D68" s="79"/>
      <c r="E68" s="130"/>
      <c r="F68" s="84"/>
      <c r="G68" s="77"/>
    </row>
    <row r="69" spans="1:7" ht="38.25" outlineLevel="1">
      <c r="A69" s="72" t="s">
        <v>89</v>
      </c>
      <c r="B69" s="87" t="s">
        <v>158</v>
      </c>
      <c r="C69" s="85" t="s">
        <v>56</v>
      </c>
      <c r="D69" s="85" t="s">
        <v>57</v>
      </c>
      <c r="E69" s="130"/>
      <c r="F69" s="76">
        <f t="shared" ref="F69:F72" si="1">$D69*E69</f>
        <v>0</v>
      </c>
      <c r="G69" s="77"/>
    </row>
    <row r="70" spans="1:7" ht="38.25" outlineLevel="1">
      <c r="A70" s="72" t="s">
        <v>89</v>
      </c>
      <c r="B70" s="87" t="s">
        <v>159</v>
      </c>
      <c r="C70" s="85" t="s">
        <v>56</v>
      </c>
      <c r="D70" s="85" t="s">
        <v>63</v>
      </c>
      <c r="E70" s="130"/>
      <c r="F70" s="76">
        <f t="shared" si="1"/>
        <v>0</v>
      </c>
      <c r="G70" s="77"/>
    </row>
    <row r="71" spans="1:7" ht="25.5" outlineLevel="1">
      <c r="A71" s="72" t="s">
        <v>89</v>
      </c>
      <c r="B71" s="87" t="s">
        <v>160</v>
      </c>
      <c r="C71" s="85" t="s">
        <v>56</v>
      </c>
      <c r="D71" s="85" t="s">
        <v>60</v>
      </c>
      <c r="E71" s="130"/>
      <c r="F71" s="76">
        <f t="shared" si="1"/>
        <v>0</v>
      </c>
      <c r="G71" s="77"/>
    </row>
    <row r="72" spans="1:7" ht="114.75" outlineLevel="1">
      <c r="A72" s="72" t="s">
        <v>89</v>
      </c>
      <c r="B72" s="89" t="s">
        <v>161</v>
      </c>
      <c r="C72" s="85" t="s">
        <v>56</v>
      </c>
      <c r="D72" s="85" t="s">
        <v>60</v>
      </c>
      <c r="E72" s="130"/>
      <c r="F72" s="76">
        <f t="shared" si="1"/>
        <v>0</v>
      </c>
      <c r="G72" s="77"/>
    </row>
    <row r="73" spans="1:7" outlineLevel="1">
      <c r="A73" s="72"/>
      <c r="B73" s="89"/>
      <c r="C73" s="85"/>
      <c r="D73" s="85"/>
      <c r="E73" s="130"/>
      <c r="F73" s="76"/>
      <c r="G73" s="77"/>
    </row>
    <row r="74" spans="1:7" outlineLevel="1">
      <c r="A74" s="72" t="s">
        <v>89</v>
      </c>
      <c r="B74" s="88" t="s">
        <v>162</v>
      </c>
      <c r="C74" s="79"/>
      <c r="D74" s="79"/>
      <c r="E74" s="130"/>
      <c r="F74" s="86"/>
      <c r="G74" s="77"/>
    </row>
    <row r="75" spans="1:7" outlineLevel="1">
      <c r="A75" s="72" t="s">
        <v>89</v>
      </c>
      <c r="B75" s="121" t="s">
        <v>163</v>
      </c>
      <c r="C75" s="79"/>
      <c r="D75" s="79"/>
      <c r="E75" s="130"/>
      <c r="F75" s="86"/>
      <c r="G75" s="77"/>
    </row>
    <row r="76" spans="1:7" ht="51" outlineLevel="1">
      <c r="A76" s="72" t="s">
        <v>89</v>
      </c>
      <c r="B76" s="118" t="s">
        <v>164</v>
      </c>
      <c r="C76" s="85" t="s">
        <v>56</v>
      </c>
      <c r="D76" s="85" t="s">
        <v>60</v>
      </c>
      <c r="E76" s="130"/>
      <c r="F76" s="76">
        <f t="shared" ref="F76:F81" si="2">$D76*E76</f>
        <v>0</v>
      </c>
      <c r="G76" s="77"/>
    </row>
    <row r="77" spans="1:7" ht="25.5" outlineLevel="1">
      <c r="A77" s="72" t="s">
        <v>89</v>
      </c>
      <c r="B77" s="118" t="s">
        <v>165</v>
      </c>
      <c r="C77" s="85" t="s">
        <v>56</v>
      </c>
      <c r="D77" s="85" t="s">
        <v>60</v>
      </c>
      <c r="E77" s="130"/>
      <c r="F77" s="76">
        <f t="shared" si="2"/>
        <v>0</v>
      </c>
      <c r="G77" s="77"/>
    </row>
    <row r="78" spans="1:7" ht="25.5" outlineLevel="1">
      <c r="A78" s="72" t="s">
        <v>89</v>
      </c>
      <c r="B78" s="118" t="s">
        <v>166</v>
      </c>
      <c r="C78" s="85" t="s">
        <v>56</v>
      </c>
      <c r="D78" s="85" t="s">
        <v>60</v>
      </c>
      <c r="E78" s="130"/>
      <c r="F78" s="76">
        <f t="shared" si="2"/>
        <v>0</v>
      </c>
      <c r="G78" s="77"/>
    </row>
    <row r="79" spans="1:7" outlineLevel="1">
      <c r="A79" s="72" t="s">
        <v>89</v>
      </c>
      <c r="B79" s="118" t="s">
        <v>167</v>
      </c>
      <c r="C79" s="85" t="s">
        <v>56</v>
      </c>
      <c r="D79" s="85" t="s">
        <v>60</v>
      </c>
      <c r="E79" s="130"/>
      <c r="F79" s="76">
        <f t="shared" si="2"/>
        <v>0</v>
      </c>
      <c r="G79" s="77"/>
    </row>
    <row r="80" spans="1:7" outlineLevel="1">
      <c r="A80" s="72" t="s">
        <v>89</v>
      </c>
      <c r="B80" s="121" t="s">
        <v>168</v>
      </c>
      <c r="C80" s="79"/>
      <c r="D80" s="79"/>
      <c r="E80" s="130"/>
      <c r="F80" s="86"/>
      <c r="G80" s="77"/>
    </row>
    <row r="81" spans="1:7" ht="102.75" outlineLevel="1" thickBot="1">
      <c r="A81" s="72" t="s">
        <v>89</v>
      </c>
      <c r="B81" s="122" t="s">
        <v>169</v>
      </c>
      <c r="C81" s="85" t="s">
        <v>56</v>
      </c>
      <c r="D81" s="85" t="s">
        <v>60</v>
      </c>
      <c r="E81" s="130"/>
      <c r="F81" s="76">
        <f t="shared" si="2"/>
        <v>0</v>
      </c>
      <c r="G81" s="77"/>
    </row>
    <row r="82" spans="1:7" ht="13.5" outlineLevel="1" thickBot="1">
      <c r="A82" s="72" t="s">
        <v>53</v>
      </c>
      <c r="B82" s="100" t="s">
        <v>183</v>
      </c>
      <c r="C82" s="101"/>
      <c r="D82" s="102"/>
      <c r="E82" s="128"/>
      <c r="F82" s="103">
        <f>SUM(F5:F81)</f>
        <v>0</v>
      </c>
      <c r="G82" s="77"/>
    </row>
    <row r="83" spans="1:7" outlineLevel="1">
      <c r="A83" s="72"/>
      <c r="B83" s="73"/>
      <c r="C83" s="85"/>
      <c r="D83" s="85"/>
      <c r="E83" s="125"/>
      <c r="F83" s="82"/>
      <c r="G83" s="77"/>
    </row>
    <row r="84" spans="1:7" outlineLevel="1">
      <c r="A84" s="72"/>
      <c r="B84" s="72"/>
      <c r="C84" s="92"/>
      <c r="D84" s="93"/>
      <c r="E84" s="132"/>
      <c r="F84" s="82"/>
      <c r="G84" s="77"/>
    </row>
    <row r="85" spans="1:7" ht="15">
      <c r="A85" s="94" t="s">
        <v>53</v>
      </c>
      <c r="B85" s="3" t="s">
        <v>6</v>
      </c>
      <c r="C85" s="106"/>
      <c r="D85" s="107"/>
      <c r="E85" s="133"/>
      <c r="F85" s="108"/>
      <c r="G85" s="77"/>
    </row>
    <row r="86" spans="1:7" ht="14.25">
      <c r="A86" s="95" t="s">
        <v>89</v>
      </c>
      <c r="B86" s="96" t="s">
        <v>181</v>
      </c>
      <c r="C86" s="104"/>
      <c r="D86" s="97"/>
      <c r="E86" s="134"/>
      <c r="F86" s="98">
        <f ca="1">SUMIF($A$5:$A$83,A86,F5:F81)</f>
        <v>0</v>
      </c>
      <c r="G86" s="77"/>
    </row>
    <row r="87" spans="1:7">
      <c r="B87" s="2" t="s">
        <v>5</v>
      </c>
      <c r="C87" s="68"/>
      <c r="D87" s="68"/>
      <c r="E87" s="135"/>
      <c r="F87" s="69">
        <f ca="1">SUM(F86:F86)</f>
        <v>0</v>
      </c>
    </row>
    <row r="88" spans="1:7">
      <c r="B88" s="1" t="s">
        <v>4</v>
      </c>
      <c r="D88" s="67"/>
      <c r="E88" s="136"/>
      <c r="F88" s="66"/>
    </row>
    <row r="89" spans="1:7">
      <c r="B89" s="1" t="s">
        <v>3</v>
      </c>
      <c r="D89" s="67"/>
      <c r="E89" s="136"/>
      <c r="F89" s="66"/>
    </row>
    <row r="90" spans="1:7">
      <c r="B90" s="1" t="s">
        <v>2</v>
      </c>
      <c r="D90" s="67"/>
      <c r="E90" s="136"/>
      <c r="F90" s="66"/>
    </row>
    <row r="91" spans="1:7">
      <c r="B91" s="1" t="s">
        <v>1</v>
      </c>
      <c r="D91" s="67"/>
      <c r="E91" s="136"/>
      <c r="F91" s="66"/>
    </row>
    <row r="92" spans="1:7">
      <c r="B92" s="1" t="s">
        <v>0</v>
      </c>
      <c r="D92" s="67"/>
      <c r="E92" s="136"/>
      <c r="F92" s="66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27"/>
  <sheetViews>
    <sheetView view="pageBreakPreview" zoomScale="90" zoomScaleNormal="100" zoomScaleSheetLayoutView="90" zoomScalePageLayoutView="40" workbookViewId="0">
      <selection activeCell="I11" sqref="I11"/>
    </sheetView>
  </sheetViews>
  <sheetFormatPr defaultRowHeight="12.75" outlineLevelRow="1"/>
  <cols>
    <col min="1" max="1" width="7.7109375" bestFit="1" customWidth="1"/>
    <col min="2" max="2" width="60.85546875" customWidth="1"/>
    <col min="3" max="3" width="9.42578125" style="67" customWidth="1"/>
    <col min="4" max="4" width="6.5703125" bestFit="1" customWidth="1"/>
    <col min="5" max="5" width="12.7109375" style="124" customWidth="1"/>
    <col min="6" max="6" width="14.5703125" customWidth="1"/>
    <col min="7" max="7" width="27.42578125" customWidth="1"/>
  </cols>
  <sheetData>
    <row r="2" spans="1:7" ht="13.5" thickBot="1"/>
    <row r="3" spans="1:7" ht="13.5" thickBot="1">
      <c r="A3" s="99" t="s">
        <v>14</v>
      </c>
      <c r="B3" s="6" t="s">
        <v>13</v>
      </c>
      <c r="C3" s="4" t="s">
        <v>12</v>
      </c>
      <c r="D3" s="6" t="s">
        <v>11</v>
      </c>
      <c r="E3" s="6" t="s">
        <v>10</v>
      </c>
      <c r="F3" s="6" t="s">
        <v>9</v>
      </c>
      <c r="G3" s="5" t="s">
        <v>8</v>
      </c>
    </row>
    <row r="4" spans="1:7">
      <c r="A4" s="7"/>
      <c r="B4" s="7"/>
      <c r="C4" s="70"/>
      <c r="D4" s="7"/>
      <c r="E4" s="7"/>
      <c r="F4" s="7"/>
      <c r="G4" s="71"/>
    </row>
    <row r="5" spans="1:7" outlineLevel="1">
      <c r="A5" s="72"/>
      <c r="B5" s="78"/>
      <c r="C5" s="85"/>
      <c r="D5" s="85"/>
      <c r="E5" s="125"/>
      <c r="F5" s="86"/>
      <c r="G5" s="77"/>
    </row>
    <row r="6" spans="1:7" outlineLevel="1">
      <c r="A6" s="72" t="s">
        <v>53</v>
      </c>
      <c r="B6" s="73" t="s">
        <v>171</v>
      </c>
      <c r="C6" s="74"/>
      <c r="D6" s="81"/>
      <c r="E6" s="125"/>
      <c r="F6" s="86"/>
      <c r="G6" s="77"/>
    </row>
    <row r="7" spans="1:7" outlineLevel="1">
      <c r="A7" s="72" t="s">
        <v>170</v>
      </c>
      <c r="B7" s="91"/>
      <c r="C7" s="74"/>
      <c r="D7" s="74"/>
      <c r="E7" s="125"/>
      <c r="F7" s="86"/>
      <c r="G7" s="77"/>
    </row>
    <row r="8" spans="1:7" ht="51" outlineLevel="1">
      <c r="A8" s="72" t="s">
        <v>170</v>
      </c>
      <c r="B8" s="90" t="s">
        <v>172</v>
      </c>
      <c r="C8" s="85" t="s">
        <v>7</v>
      </c>
      <c r="D8" s="85">
        <v>1</v>
      </c>
      <c r="E8" s="125"/>
      <c r="F8" s="76">
        <f t="shared" ref="F8:F12" si="0">$D8*E8</f>
        <v>0</v>
      </c>
      <c r="G8" s="77"/>
    </row>
    <row r="9" spans="1:7" outlineLevel="1">
      <c r="A9" s="72" t="s">
        <v>170</v>
      </c>
      <c r="B9" s="90" t="s">
        <v>173</v>
      </c>
      <c r="C9" s="85" t="s">
        <v>7</v>
      </c>
      <c r="D9" s="85">
        <v>1</v>
      </c>
      <c r="E9" s="125"/>
      <c r="F9" s="76">
        <f t="shared" si="0"/>
        <v>0</v>
      </c>
      <c r="G9" s="77"/>
    </row>
    <row r="10" spans="1:7" outlineLevel="1">
      <c r="A10" s="72" t="s">
        <v>170</v>
      </c>
      <c r="B10" s="90" t="s">
        <v>174</v>
      </c>
      <c r="C10" s="85" t="s">
        <v>7</v>
      </c>
      <c r="D10" s="85">
        <v>1</v>
      </c>
      <c r="E10" s="125"/>
      <c r="F10" s="76">
        <f t="shared" si="0"/>
        <v>0</v>
      </c>
      <c r="G10" s="77"/>
    </row>
    <row r="11" spans="1:7" ht="89.25" outlineLevel="1">
      <c r="A11" s="72" t="s">
        <v>170</v>
      </c>
      <c r="B11" s="90" t="s">
        <v>175</v>
      </c>
      <c r="C11" s="85" t="s">
        <v>7</v>
      </c>
      <c r="D11" s="85">
        <v>1</v>
      </c>
      <c r="E11" s="125"/>
      <c r="F11" s="76">
        <f t="shared" si="0"/>
        <v>0</v>
      </c>
      <c r="G11" s="77"/>
    </row>
    <row r="12" spans="1:7" outlineLevel="1">
      <c r="A12" s="72" t="s">
        <v>170</v>
      </c>
      <c r="B12" s="80" t="s">
        <v>55</v>
      </c>
      <c r="C12" s="85" t="s">
        <v>56</v>
      </c>
      <c r="D12" s="85" t="s">
        <v>60</v>
      </c>
      <c r="E12" s="131"/>
      <c r="F12" s="76">
        <f t="shared" si="0"/>
        <v>0</v>
      </c>
      <c r="G12" s="77"/>
    </row>
    <row r="13" spans="1:7" ht="63.75" outlineLevel="1">
      <c r="A13" s="72" t="s">
        <v>170</v>
      </c>
      <c r="B13" s="90" t="s">
        <v>176</v>
      </c>
      <c r="C13" s="85"/>
      <c r="D13" s="85"/>
      <c r="E13" s="131"/>
      <c r="F13" s="86"/>
      <c r="G13" s="77"/>
    </row>
    <row r="14" spans="1:7" outlineLevel="1">
      <c r="A14" s="72" t="s">
        <v>170</v>
      </c>
      <c r="B14" s="80" t="s">
        <v>55</v>
      </c>
      <c r="C14" s="85" t="s">
        <v>56</v>
      </c>
      <c r="D14" s="85" t="s">
        <v>58</v>
      </c>
      <c r="E14" s="131"/>
      <c r="F14" s="76">
        <f t="shared" ref="F14" si="1">$D14*E14</f>
        <v>0</v>
      </c>
      <c r="G14" s="77"/>
    </row>
    <row r="15" spans="1:7" ht="76.5" outlineLevel="1">
      <c r="A15" s="72" t="s">
        <v>170</v>
      </c>
      <c r="B15" s="90" t="s">
        <v>177</v>
      </c>
      <c r="C15" s="85"/>
      <c r="D15" s="85"/>
      <c r="E15" s="125"/>
      <c r="F15" s="86"/>
      <c r="G15" s="77"/>
    </row>
    <row r="16" spans="1:7" ht="13.5" outlineLevel="1" thickBot="1">
      <c r="A16" s="72" t="s">
        <v>170</v>
      </c>
      <c r="B16" s="80" t="s">
        <v>55</v>
      </c>
      <c r="C16" s="85" t="s">
        <v>56</v>
      </c>
      <c r="D16" s="85" t="s">
        <v>81</v>
      </c>
      <c r="E16" s="125"/>
      <c r="F16" s="76">
        <f t="shared" ref="F16" si="2">$D16*E16</f>
        <v>0</v>
      </c>
      <c r="G16" s="77"/>
    </row>
    <row r="17" spans="1:7" ht="13.5" outlineLevel="1" thickBot="1">
      <c r="A17" s="72" t="s">
        <v>53</v>
      </c>
      <c r="B17" s="100" t="s">
        <v>178</v>
      </c>
      <c r="C17" s="105"/>
      <c r="D17" s="105"/>
      <c r="E17" s="128"/>
      <c r="F17" s="103">
        <f>SUM(F6:F16)</f>
        <v>0</v>
      </c>
      <c r="G17" s="77"/>
    </row>
    <row r="18" spans="1:7" outlineLevel="1">
      <c r="A18" s="72"/>
      <c r="B18" s="73"/>
      <c r="C18" s="85"/>
      <c r="D18" s="85"/>
      <c r="E18" s="125"/>
      <c r="F18" s="82"/>
      <c r="G18" s="77"/>
    </row>
    <row r="19" spans="1:7" outlineLevel="1">
      <c r="A19" s="72"/>
      <c r="B19" s="72"/>
      <c r="C19" s="92"/>
      <c r="D19" s="93"/>
      <c r="E19" s="132"/>
      <c r="F19" s="82"/>
      <c r="G19" s="77"/>
    </row>
    <row r="20" spans="1:7" ht="15">
      <c r="A20" s="94" t="s">
        <v>53</v>
      </c>
      <c r="B20" s="3" t="s">
        <v>6</v>
      </c>
      <c r="C20" s="106"/>
      <c r="D20" s="107"/>
      <c r="E20" s="133"/>
      <c r="F20" s="108"/>
      <c r="G20" s="77"/>
    </row>
    <row r="21" spans="1:7" ht="14.25">
      <c r="A21" s="95" t="s">
        <v>170</v>
      </c>
      <c r="B21" s="96" t="s">
        <v>182</v>
      </c>
      <c r="C21" s="104"/>
      <c r="D21" s="97"/>
      <c r="E21" s="134"/>
      <c r="F21" s="98">
        <f>F17</f>
        <v>0</v>
      </c>
      <c r="G21" s="77"/>
    </row>
    <row r="22" spans="1:7">
      <c r="B22" s="2" t="s">
        <v>5</v>
      </c>
      <c r="C22" s="68"/>
      <c r="D22" s="68"/>
      <c r="E22" s="135"/>
      <c r="F22" s="69">
        <f>SUM(F21:F21)</f>
        <v>0</v>
      </c>
    </row>
    <row r="23" spans="1:7">
      <c r="B23" s="1" t="s">
        <v>4</v>
      </c>
      <c r="D23" s="67"/>
      <c r="E23" s="136"/>
      <c r="F23" s="66"/>
    </row>
    <row r="24" spans="1:7">
      <c r="B24" s="1" t="s">
        <v>3</v>
      </c>
      <c r="D24" s="67"/>
      <c r="E24" s="136"/>
      <c r="F24" s="66"/>
    </row>
    <row r="25" spans="1:7">
      <c r="B25" s="1" t="s">
        <v>2</v>
      </c>
      <c r="D25" s="67"/>
      <c r="E25" s="136"/>
      <c r="F25" s="66"/>
    </row>
    <row r="26" spans="1:7">
      <c r="B26" s="1" t="s">
        <v>1</v>
      </c>
      <c r="D26" s="67"/>
      <c r="E26" s="136"/>
      <c r="F26" s="66"/>
    </row>
    <row r="27" spans="1:7">
      <c r="B27" s="1" t="s">
        <v>0</v>
      </c>
      <c r="D27" s="67"/>
      <c r="E27" s="136"/>
      <c r="F27" s="66"/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Kom fin uvjeti</vt:lpstr>
      <vt:lpstr>DN 101 - Rasvjeta</vt:lpstr>
      <vt:lpstr>DN 102 - Automatika</vt:lpstr>
      <vt:lpstr>DN 103 - Ozvučenje</vt:lpstr>
      <vt:lpstr>'Kom fin uvjeti'!Print_Area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Beletić</dc:creator>
  <cp:lastModifiedBy>Goran Ivanušec</cp:lastModifiedBy>
  <cp:lastPrinted>2021-07-19T09:29:42Z</cp:lastPrinted>
  <dcterms:created xsi:type="dcterms:W3CDTF">2020-12-04T09:01:13Z</dcterms:created>
  <dcterms:modified xsi:type="dcterms:W3CDTF">2021-07-22T07:05:04Z</dcterms:modified>
</cp:coreProperties>
</file>