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jel\Desktop\A022 LAGUNA 2021-2022\019 Parentium - deking 21-10-2021\4 NATJEČAJ 26.11.-10.12.21\"/>
    </mc:Choice>
  </mc:AlternateContent>
  <bookViews>
    <workbookView xWindow="0" yWindow="0" windowWidth="16455" windowHeight="5835"/>
  </bookViews>
  <sheets>
    <sheet name="TROŠKOVNIK ZA DEKING" sheetId="1" r:id="rId1"/>
  </sheets>
  <definedNames>
    <definedName name="_xlnm._FilterDatabase" localSheetId="0" hidden="1">'TROŠKOVNIK ZA DEKING'!$A$1:$J$74</definedName>
    <definedName name="_xlnm.Print_Area" localSheetId="0">'TROŠKOVNIK ZA DEKING'!$D$1:$J$74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41" i="1"/>
  <c r="J41" i="1"/>
  <c r="H43" i="1"/>
  <c r="J43" i="1" s="1"/>
  <c r="H32" i="1"/>
  <c r="H37" i="1"/>
  <c r="J37" i="1" s="1"/>
  <c r="J30" i="1"/>
  <c r="J31" i="1" s="1"/>
  <c r="J42" i="1" l="1"/>
  <c r="J35" i="1"/>
  <c r="J36" i="1" s="1"/>
  <c r="J51" i="1" l="1"/>
  <c r="J52" i="1" s="1"/>
  <c r="J32" i="1"/>
  <c r="J20" i="1"/>
  <c r="J46" i="1" l="1"/>
</calcChain>
</file>

<file path=xl/sharedStrings.xml><?xml version="1.0" encoding="utf-8"?>
<sst xmlns="http://schemas.openxmlformats.org/spreadsheetml/2006/main" count="228" uniqueCount="92">
  <si>
    <t>x</t>
  </si>
  <si>
    <t>s</t>
  </si>
  <si>
    <t>N</t>
  </si>
  <si>
    <t>1.</t>
  </si>
  <si>
    <t>2.</t>
  </si>
  <si>
    <t>3.</t>
  </si>
  <si>
    <r>
      <t xml:space="preserve">Ponuditelj može umjesto materijala i/ili proizvođača naznačenog u troškovničkim stavkama ponuditi i drugi materijal i/ili proizvođača. </t>
    </r>
    <r>
      <rPr>
        <sz val="8"/>
        <rFont val="Arial"/>
        <family val="2"/>
        <charset val="238"/>
      </rPr>
      <t>Ako ponuditelj nudi zamjenu za materijal i/ili proizvođača navedenih u troškovniku obavezan je u svojoj ponudi, u za to predviđenoj koloni pod nazivom "</t>
    </r>
    <r>
      <rPr>
        <u/>
        <sz val="8"/>
        <rFont val="Arial"/>
        <family val="2"/>
        <charset val="238"/>
      </rPr>
      <t>napomena ponuditelja</t>
    </r>
    <r>
      <rPr>
        <sz val="8"/>
        <rFont val="Arial"/>
        <family val="2"/>
        <charset val="238"/>
      </rPr>
      <t>", naznačiti potpuni naziv nuđenog materijala i proizvođača  koji mora biti najmanje jednake kvalitete kao i navedeni u troškovniku, a ukoliko ponuditelj to propusti učiniti smatrat će se da je ponudio točno u troškovniku naznačeni materijal i proizvođača te će se u slučaju ugovaranja radova tražiti bespogovorna ugradba istog. _</t>
    </r>
  </si>
  <si>
    <t>4.</t>
  </si>
  <si>
    <r>
      <t>Ukoliko u nekoj  troškovničkoj stavci nije naznačen materijal i/ili proizvođač ponuditelj je obavezan u svojoj ponudi, u za to predviđenoj koloni pod nazivom "</t>
    </r>
    <r>
      <rPr>
        <u/>
        <sz val="8"/>
        <rFont val="Arial"/>
        <family val="2"/>
        <charset val="238"/>
      </rPr>
      <t>napomena ponuditelja</t>
    </r>
    <r>
      <rPr>
        <sz val="8"/>
        <rFont val="Arial"/>
        <family val="2"/>
        <charset val="238"/>
      </rPr>
      <t>", naznačiti potpuni naziv nuđenog materijala i proizvođača. _</t>
    </r>
  </si>
  <si>
    <t>5.</t>
  </si>
  <si>
    <t>6.</t>
  </si>
  <si>
    <t>Prije narudžbe materijala i početka izvođenja pojedinih stavki izvođač mora obvezatno uzeti mjere i provjeriti količine na licu mjesta te isto tako dostaviti uzorke, tamo gdje se to traži, na potvrdu investitoru._</t>
  </si>
  <si>
    <t>7.</t>
  </si>
  <si>
    <t>Prilikom izvođenja radova izvođač je obavezan poduzeti sve potrebne mjere zaštite na radu, a poglavito mjere za zaštitu od pada s visine ukoliko je takva priroda posla._</t>
  </si>
  <si>
    <t>8.</t>
  </si>
  <si>
    <t>9.</t>
  </si>
  <si>
    <t>Uvjetuje se rad sa radnom snagom stručno osposobljenom za pojedine vrste radova._</t>
  </si>
  <si>
    <t>R.B.</t>
  </si>
  <si>
    <t>NASLOV STAVKE I OPIS</t>
  </si>
  <si>
    <t>NAPOMENA PONUDITELJA</t>
  </si>
  <si>
    <t>J.M.</t>
  </si>
  <si>
    <t>KOL.</t>
  </si>
  <si>
    <t>J.C.</t>
  </si>
  <si>
    <t>IZNOS</t>
  </si>
  <si>
    <t>o</t>
  </si>
  <si>
    <t>Navesti proizvođača, seriju i artikl koji se nudi te karakteristike proizvoda:</t>
  </si>
  <si>
    <t>NAPOMENE:</t>
  </si>
  <si>
    <t>Obračun izvedenih radova vrši se na temelju stvarno izvedenih količina ovjerenih od strane investitora u građevinskoj knjizi izvođača. Uz dokaznicu mjera izvođač je obavezan izraditi pripadajuće skice za sve radove po svim stavkama sa upisanim izmjerama._</t>
  </si>
  <si>
    <t>Po okončanju radova izvođač je obavezan sve korištene  površine dovesti u prvobitno stanje i sanirati sva oštećenja koja je eventualno prouzročio ili koje su prouzročili njegovi podizvođači._</t>
  </si>
  <si>
    <t>DN</t>
  </si>
  <si>
    <t>SVEUKUPNO KUNA (bez PDV-a):</t>
  </si>
  <si>
    <t>TROŠKOVNIK</t>
  </si>
  <si>
    <t xml:space="preserve">ZA ZAMJENU DEKINGA JUGOISTOČNOG SUNČALIŠNOG PLATOA NA PLAŽI  HOTELA PARENTIUM </t>
  </si>
  <si>
    <t>PODACI O PONUDI I PONUDITELJU:</t>
  </si>
  <si>
    <t>( molimo popuniti )</t>
  </si>
  <si>
    <t>1. Broj ponude:</t>
  </si>
  <si>
    <t>2. Valjanost ponude:</t>
  </si>
  <si>
    <t>3. Datum izdavanja ponude:</t>
  </si>
  <si>
    <t>4. Rok izvođenja radova u kalendarskim danima:</t>
  </si>
  <si>
    <t>5. Naziv tvrtke ponuditelja:</t>
  </si>
  <si>
    <t>6. Oblik vlasništva (obrt / d.o.o. / j.d.o.o. / d.d.):</t>
  </si>
  <si>
    <t>7. Adresa:</t>
  </si>
  <si>
    <t>8. Poštanski broj i mjesto:</t>
  </si>
  <si>
    <t>9. Osoba ovlaštena za zastupanje:</t>
  </si>
  <si>
    <t>10. Kontakt osoba:</t>
  </si>
  <si>
    <t>11. Kontakt telefon:</t>
  </si>
  <si>
    <t>12. Kontakt e-mail:</t>
  </si>
  <si>
    <t>13. OIB:</t>
  </si>
  <si>
    <t>14. IBAN broj:</t>
  </si>
  <si>
    <t>ovjera ponuditelja</t>
  </si>
  <si>
    <t>Navesti godine garancije koje se nudi:  __________</t>
  </si>
  <si>
    <t>DEMONTAŽA PODNE OBLOGE (DEKINGA)</t>
  </si>
  <si>
    <t>DOBAVA I MONTAŽA NOVE PODNE OBLOGE (DEKINGA)</t>
  </si>
  <si>
    <t>Dobava svega ostalog materijala za realizaciju stavke te istovar, privremeno uskladištenje, razvoz do mjesta montaže, montaža, svi prijevozi i prijenosi, čišćenje, zbrinjavanje ambalaže i škarta na za to regirstriranu deponiju, sav potreban rad, sav potreban spojni materijal i drugo, za sve navedeno pod a), b) i c)._</t>
  </si>
  <si>
    <t>%</t>
  </si>
  <si>
    <t>upisati postotak:</t>
  </si>
  <si>
    <t>Demontaža postojeće podne deking obloge u kompletu sa potkonstukcijom na poziciji istočnog sunčališnog platoa na plaži hotela Parentium u Zelenoj laguni. Demontiraju se deking daske u kompletu sa potkonstrukcijom i spojnim materijalom, te vijci kojima je potkonstrukcija ubušena u betonsku podnu ploču i spojnice kojima su učvršćene daske. Daske su izvedene od drvokompozita šupljeg presjeka cca dim. 150 x 25 cm i rebraste površine, a montirane su na drvokompozitnu potkonstrukciju presjeka cca 40x30 mm (širina x debljina) na osnom razmaku 400 mm. Stavka podrazumijeva i čišćenje betonske podloge od naslaga nečistoća, borovih iglica, sitnog pijeska i dr. koje su se eventualno nakupile ispod dekinga. Vertikalni i horizontalni prijenos svih demontiranih elemenata i šute do kamiona te njihov utovar u kamion i odvoz na za to registriranu deponiju. Strogo je zabranjeno šutu bacati u more i okolne površine. Jedinična cijena stavke obuhvaća sav potreba rad, materijal i transport. Obračun po metru kvadratnom tlocrtne površine demontirane podne obloge._</t>
  </si>
  <si>
    <t>m2</t>
  </si>
  <si>
    <t>Završni rubni "L" profil</t>
  </si>
  <si>
    <t>m1</t>
  </si>
  <si>
    <t>2.1.</t>
  </si>
  <si>
    <t>2.1.a.)</t>
  </si>
  <si>
    <t>2.1.b)</t>
  </si>
  <si>
    <t>2.1.c)</t>
  </si>
  <si>
    <t>škart za deking podnu oblogu (daske), sve fco gradilište, neistovareno //ponuditelj  upisuje postotak na količinu iz a)//:</t>
  </si>
  <si>
    <t>2.2.</t>
  </si>
  <si>
    <t>2.2.a.)</t>
  </si>
  <si>
    <t>2.2.b)</t>
  </si>
  <si>
    <t>2.2.c)</t>
  </si>
  <si>
    <t>škart za alu. potkonstrukciju za deking podnu oblogu, sve fco gradilište, neistovareno //ponuditelj  upisuje postotak na količinu iz a)//:</t>
  </si>
  <si>
    <t>Alu. potkonstrukcija</t>
  </si>
  <si>
    <t>2.3.</t>
  </si>
  <si>
    <t>2.3.a.)</t>
  </si>
  <si>
    <t>2.3.b)</t>
  </si>
  <si>
    <t>2.3.c)</t>
  </si>
  <si>
    <t>škart za završni "L" profil za deking podnu oblogu, sve fco gradilište, neistovareno //ponuditelj  upisuje postotak na količinu iz a)//:</t>
  </si>
  <si>
    <t>60,38+(3,98+5,48+6,83+8,08+14,04+15,18+16,32)+(6,55+4,95+3,31+1,78)+(24,95+25,15+25,35+25,55+25,68+23,78+22,95+21,16+19,45+18,20+16,94+15,57+14,04+12,50+10,35+2,99+3,25+1,54+2,33)=458,61 m1</t>
  </si>
  <si>
    <t>2,39+2,21+0,50+4,84+3,90+1,05+0,40+2,47+0,48+1,76+1,55+0,46+0,45+3,05+2,96+0,70+0,57+0,80+0,55+3,38</t>
  </si>
  <si>
    <t>Daske od drvokompozita (WPC) i spojnice</t>
  </si>
  <si>
    <r>
      <rPr>
        <b/>
        <sz val="8"/>
        <rFont val="Arial"/>
        <family val="2"/>
        <charset val="238"/>
      </rPr>
      <t>Spajanje:</t>
    </r>
    <r>
      <rPr>
        <sz val="8"/>
        <rFont val="Arial"/>
        <family val="2"/>
        <charset val="238"/>
      </rPr>
      <t xml:space="preserve">
Potkonstrukcija se učvršćuje u betonski plato dugačkim inox vijcima koji se moraju posebno nabaviti u kompletu sa tiplama, a čija nabavka je sadržana u cijeni ove stavke pod c). Deking se spaja spojnicama od inoxa koje vežu daske i potkonstrukciju i koje ostaju skrivene. Spojnice se učvršćuju vijcima, a te vijke za montažu na aluminijsku potkonstrukciju treba također posebno dobaviti. Nabava tih vijaka sadržana je u cijeni ove stavke pod c). (Ukoliko bude potrebno, i samo uz odobrenje ovlaštenog predstavnika investitora te ukoliko neće biti narušen izgled platoa, daske po rubu platoa učvrstit će se dodatno još i sa vidljivim vijcima.) 
</t>
    </r>
    <r>
      <rPr>
        <b/>
        <sz val="8"/>
        <rFont val="Arial"/>
        <family val="2"/>
        <charset val="238"/>
      </rPr>
      <t xml:space="preserve">Završni rubni "L" profil: </t>
    </r>
    <r>
      <rPr>
        <sz val="8"/>
        <rFont val="Arial"/>
        <family val="2"/>
        <charset val="238"/>
      </rPr>
      <t xml:space="preserve">
Po vanjskom obodu sunčališnog platoa potrebno je ugraditi završni obodni pokrivni profil od drvokompozita (WPC) u boji dekinga ili pak eventualno od inoxa AiSi 316 L, a koji ima poprečni presjek u obliku obrnutog slova "L" koji pokriva krajnji brid dekinga i bočnu stranicu deking platoa i potkonstrukcije. Završni profil se NE ugrađuje na strani visokog kamenog zida već se ugrađuje na strani prema moru tj. prema kamenim škriljama i kamenim blokovima. Obzirom na razvedenost vanjskog oboda potrebno je uračunati sav potrebn škart za predmetni profil i sva rezanja. Skica u prilogu.
</t>
    </r>
    <r>
      <rPr>
        <b/>
        <sz val="8"/>
        <rFont val="Arial"/>
        <family val="2"/>
        <charset val="238"/>
      </rPr>
      <t>Shema:</t>
    </r>
    <r>
      <rPr>
        <sz val="8"/>
        <rFont val="Arial"/>
        <family val="2"/>
        <charset val="238"/>
      </rPr>
      <t xml:space="preserve">
Shema postavljanja dasaka je takva da se fuge na kraćim bočnim stranicama između dvije daske poklapaju u svakom drugom redu, prema shemi polaganja u prilogu. Najveća dužina dasaka pri postavi iznosi 2000 mm. Sve daske su iste boje, a u shemi su razne boje prikazane samo zbog lakšeg razumijevanja sheme polaganja. Shema postavljanja nalazi se u prilogu._ 
</t>
    </r>
  </si>
  <si>
    <t>U ponudi navesti godine garancije koje se nudi, prema normalnim uvjetima uporabe i redovitog održavanja, da od proizvoda izrađenih od drvokompozita neće nastati nikakve krhotine i strukturne štete uzrokovane gljivicama, insektima ili termitima. 
Izrada i montaža te njegovanje poda izvode se u svemu prema uputama i specifikaciji proizvođača. Prilikom izrade građevinske knjige za izvedene radove priložiti uz ovu stavku pisane upute investitoru o načinu održavanja podne obloge, vremenskom periodu održavanja i materijala koje valja koristiti. Boja i struktura prema odabiru projektanta i/ili investitora. 
Jediničnom cijenom stavke obuhvaćen je sav potreban rad, materijal i transport kao i horizontalni i vertikalni prijenosi. Obračun po metru kvadratnom tlocrtne površine postavljene podne obloge (uključuje inox spojnice), zatim po metru dužnom postavljene alu. potkonstrukcije te po metru dužnom postavljenog završnog "L" profila. Sav ostali materijal, te sav rad i ostalo obuhvaćeno je uvijek pod c) uključujući i vijeke i tiple. Obračun kako slijedi:_</t>
  </si>
  <si>
    <t>U jedinične cijene uključiti sve potrebne transporte, vertikalne i horizontalne prijenose, sav rad i materijal potreban za realizaciju pojedine stavke i posla u cjelini, zatim odvoz otpadnog materijala, kao i eventualno potrebnu naknadu za korištenje gradske deponije.  Strogo je zabranjeno odlaganje šute ili otpada bilo koje vrste u investitorove kontejnere za otpad ili pokraj istih. _</t>
  </si>
  <si>
    <r>
      <t>Nije dozvoljeno mjenjanje opisa stavaka troškovnika ili dodavanje novih redova ili kolona u troškovnik. Sve eventualne napomene, korekcije opisa ili dopune opisa i pojašnjenja ponuditelj je obavezan unijeti u za to predviđenu kolonu pod nazivom "</t>
    </r>
    <r>
      <rPr>
        <u/>
        <sz val="8"/>
        <rFont val="Arial"/>
        <family val="2"/>
        <charset val="238"/>
      </rPr>
      <t>napomena ponuditelja</t>
    </r>
    <r>
      <rPr>
        <sz val="8"/>
        <rFont val="Arial"/>
        <family val="2"/>
        <charset val="238"/>
      </rPr>
      <t>" ili u poseban dokument koji se prilaže ponudi._</t>
    </r>
  </si>
  <si>
    <t>K.B. 2022. 
toč. IV.3.5.</t>
  </si>
  <si>
    <t>Dobava osnovnog materijala - deking podne obloge (daske i inox spojnice) - fco gradilište/skladište izvođača, neistovareno._</t>
  </si>
  <si>
    <t>Dobava osnovnog materijala - završni "L" profil za deking podnu oblogu - fco gradilište/skladište izvođača, neistovareno._</t>
  </si>
  <si>
    <t>Dobava osnovnog materijala - alu. potkonstrukcija za deking podnu oblogu - fco gradilište/skladište izvođača, neistovareno._</t>
  </si>
  <si>
    <t>Deking: daske, spojnice, potkonstrukcija, završni obodni profil</t>
  </si>
  <si>
    <t>REKAPITULACIJA MOGUĆE DIREKTNE NABAVE (DN):</t>
  </si>
  <si>
    <t>UKUPNO MOGUĆA DN:</t>
  </si>
  <si>
    <r>
      <t>Dobva i montaža nove drvokompozitne (wood-plastic composite) podne obloge (daski / dekinga)</t>
    </r>
    <r>
      <rPr>
        <b/>
        <sz val="8"/>
        <rFont val="Arial"/>
        <family val="2"/>
        <charset val="238"/>
      </rPr>
      <t xml:space="preserve"> </t>
    </r>
    <r>
      <rPr>
        <sz val="8"/>
        <rFont val="Arial"/>
        <family val="2"/>
        <charset val="238"/>
      </rPr>
      <t xml:space="preserve">namjenjene za vanjske prostore, a koja se postavlja na jugoistočnom sunčališnom platou na plaži ispred hotela Parentium u Zelenoj laguni u Poreču. Stavka obuhvaća daske, potkonstrukciju i sav potreban spojni materijal.
</t>
    </r>
    <r>
      <rPr>
        <b/>
        <sz val="8"/>
        <rFont val="Arial"/>
        <family val="2"/>
        <charset val="238"/>
      </rPr>
      <t>Plato:</t>
    </r>
    <r>
      <rPr>
        <sz val="8"/>
        <rFont val="Arial"/>
        <family val="2"/>
        <charset val="238"/>
      </rPr>
      <t xml:space="preserve">
Plato na koji se postavlja podna obloga izveden je kao betonska ploča koja je sa stražnje strane omeđena uzdignutim kamenim zidom, a sa prednje strane sa uzdignutim kamenim blokovima i uzdignutim kamenim škriljama. Plato nema pravokutne konture već ima s jedne strane poluzaobljene konture zida, a s druge više kraćih ravnih i kosih pravolinijskih kontura.
</t>
    </r>
    <r>
      <rPr>
        <b/>
        <sz val="8"/>
        <rFont val="Arial"/>
        <family val="2"/>
        <charset val="238"/>
      </rPr>
      <t xml:space="preserve">
Daske:</t>
    </r>
    <r>
      <rPr>
        <sz val="8"/>
        <rFont val="Arial"/>
        <family val="2"/>
        <charset val="238"/>
      </rPr>
      <t xml:space="preserve">
Deking daske izvedene od drvokompozita </t>
    </r>
    <r>
      <rPr>
        <b/>
        <u/>
        <sz val="8"/>
        <rFont val="Arial"/>
        <family val="2"/>
        <charset val="238"/>
      </rPr>
      <t xml:space="preserve">punog presjeka i rebraste protuklizne površine sa protukliznošću za bosu nogu. </t>
    </r>
    <r>
      <rPr>
        <sz val="8"/>
        <rFont val="Arial"/>
        <family val="2"/>
        <charset val="238"/>
      </rPr>
      <t>Boja dekinga prema odabiru investitora, pri čemu se kompletan sunčališni plato izvodi u jednoj boji. Daske trebaju imati debljinu ≥20 mm i širinu cca 140 mm ili sl.. Dužina dasaka iznosi 4000 mm, u kom slučaju najduži segmenti dasaka koji se ugrađuju iznose 2000 mm prema shemi u prilogu. U slučaju da dobavljač nudi daske dužine napr. 3000 mm najduži segmenti ugrađenih dasaka iznosili bi 1500 mm - uz nužan prepravak sheme polaganja te količina potkonstrukcije koju se nudi u ponudi i sl. Bočna i čelna fuga između dasaka iznosi cca 5 mm odnosno prema uputama proizvođača podne obloge. Širina fuga treba biti ujednačena. Daske UV otporne / stabilne. Zahtjeva se dugotrajnost, otpornost na visoke ljetne temperature zraka i druge vremenske uvjete, na termite, na truljenje te otpornost na vodu, morsku vodu i vlagu._</t>
    </r>
  </si>
  <si>
    <r>
      <rPr>
        <b/>
        <sz val="8"/>
        <rFont val="Arial"/>
        <family val="2"/>
        <charset val="238"/>
      </rPr>
      <t>Potkonstrukcija:</t>
    </r>
    <r>
      <rPr>
        <sz val="8"/>
        <rFont val="Arial"/>
        <family val="2"/>
        <charset val="238"/>
      </rPr>
      <t xml:space="preserve">
Daske se montiraju na </t>
    </r>
    <r>
      <rPr>
        <b/>
        <u/>
        <sz val="8"/>
        <rFont val="Arial"/>
        <family val="2"/>
        <charset val="238"/>
      </rPr>
      <t>aluminijsku potkonstrukciju</t>
    </r>
    <r>
      <rPr>
        <sz val="8"/>
        <rFont val="Arial"/>
        <family val="2"/>
        <charset val="238"/>
      </rPr>
      <t xml:space="preserve"> presjeka cca 50x30 mm ili sl., koja se postavlja okomito na deking daščanu oblogu na maksimalnom </t>
    </r>
    <r>
      <rPr>
        <b/>
        <u/>
        <sz val="8"/>
        <rFont val="Arial"/>
        <family val="2"/>
        <charset val="238"/>
      </rPr>
      <t>osnom razmaku 330 mm</t>
    </r>
    <r>
      <rPr>
        <sz val="8"/>
        <rFont val="Arial"/>
        <family val="2"/>
        <charset val="238"/>
      </rPr>
      <t xml:space="preserve">. Potkonstrukcija se učvršćuje direktno na betonski plato koji nema pravokutne konture. Rubni red potkonstrukcije po cijelom obodu betonskog platoa mora pratiti liniju platoa što znači da se potkonstrukcija siječe na manje segmente kako bi se formiralo zavojitu ili ravnu ili kosu liniju oboda platoa._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</si>
</sst>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n_-;\-* #,##0.00\ _k_n_-;_-* &quot;-&quot;??\ _k_n_-;_-@_-"/>
    <numFmt numFmtId="164" formatCode="#,##0.00_ ;\-#,##0.00\ "/>
    <numFmt numFmtId="165" formatCode="#,##0.00\ &quot;kn&quot;"/>
  </numFmts>
  <fonts count="22" x14ac:knownFonts="1">
    <font>
      <sz val="11"/>
      <color theme="1"/>
      <name val="Calibri"/>
      <family val="2"/>
      <charset val="238"/>
      <scheme val="minor"/>
    </font>
    <font>
      <sz val="11"/>
      <color theme="1"/>
      <name val="Calibri"/>
      <family val="2"/>
      <charset val="238"/>
      <scheme val="minor"/>
    </font>
    <font>
      <sz val="8"/>
      <color indexed="22"/>
      <name val="Arial"/>
      <family val="2"/>
      <charset val="238"/>
    </font>
    <font>
      <sz val="8"/>
      <name val="Arial"/>
      <family val="2"/>
      <charset val="238"/>
    </font>
    <font>
      <sz val="8"/>
      <color indexed="8"/>
      <name val="Arial"/>
      <family val="2"/>
      <charset val="238"/>
    </font>
    <font>
      <b/>
      <sz val="8"/>
      <name val="Arial"/>
      <family val="2"/>
      <charset val="238"/>
    </font>
    <font>
      <b/>
      <sz val="10"/>
      <name val="Arial"/>
      <family val="2"/>
      <charset val="238"/>
    </font>
    <font>
      <b/>
      <sz val="16"/>
      <name val="Arial"/>
      <family val="2"/>
      <charset val="238"/>
    </font>
    <font>
      <u/>
      <sz val="8"/>
      <name val="Arial"/>
      <family val="2"/>
      <charset val="238"/>
    </font>
    <font>
      <sz val="7"/>
      <name val="Arial"/>
      <family val="2"/>
      <charset val="238"/>
    </font>
    <font>
      <sz val="10"/>
      <name val="Arial"/>
      <family val="2"/>
      <charset val="238"/>
    </font>
    <font>
      <sz val="7"/>
      <color indexed="22"/>
      <name val="Arial"/>
      <family val="2"/>
      <charset val="238"/>
    </font>
    <font>
      <b/>
      <u/>
      <sz val="8"/>
      <name val="Arial"/>
      <family val="2"/>
      <charset val="238"/>
    </font>
    <font>
      <sz val="9"/>
      <color indexed="8"/>
      <name val="Arial"/>
      <family val="2"/>
      <charset val="238"/>
    </font>
    <font>
      <sz val="9"/>
      <color indexed="22"/>
      <name val="Arial"/>
      <family val="2"/>
      <charset val="238"/>
    </font>
    <font>
      <sz val="9"/>
      <name val="Arial"/>
      <family val="2"/>
      <charset val="238"/>
    </font>
    <font>
      <b/>
      <sz val="9"/>
      <color theme="1"/>
      <name val="Arial"/>
      <family val="2"/>
      <charset val="238"/>
    </font>
    <font>
      <sz val="9"/>
      <color theme="1"/>
      <name val="Arial"/>
      <family val="2"/>
      <charset val="238"/>
    </font>
    <font>
      <sz val="8"/>
      <color theme="1"/>
      <name val="Arial"/>
      <family val="2"/>
      <charset val="238"/>
    </font>
    <font>
      <i/>
      <sz val="8"/>
      <name val="Arial"/>
      <family val="2"/>
      <charset val="238"/>
    </font>
    <font>
      <i/>
      <u/>
      <sz val="8"/>
      <color rgb="FFFF0000"/>
      <name val="Arial"/>
      <family val="2"/>
      <charset val="238"/>
    </font>
    <font>
      <sz val="7"/>
      <color theme="0" tint="-0.34998626667073579"/>
      <name val="Arial"/>
      <family val="2"/>
      <charset val="23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7"/>
        <bgColor indexed="64"/>
      </patternFill>
    </fill>
    <fill>
      <patternFill patternType="solid">
        <fgColor indexed="43"/>
        <bgColor indexed="64"/>
      </patternFill>
    </fill>
    <fill>
      <patternFill patternType="solid">
        <fgColor rgb="FF99FFCC"/>
        <bgColor indexed="64"/>
      </patternFill>
    </fill>
    <fill>
      <patternFill patternType="solid">
        <fgColor rgb="FF00FFCC"/>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 fontId="10" fillId="0" borderId="0">
      <alignment vertical="justify"/>
    </xf>
  </cellStyleXfs>
  <cellXfs count="109">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3" fillId="0" borderId="0" xfId="0" applyFont="1" applyAlignment="1">
      <alignment horizontal="center"/>
    </xf>
    <xf numFmtId="4" fontId="3" fillId="0" borderId="0" xfId="0" applyNumberFormat="1" applyFont="1" applyAlignment="1"/>
    <xf numFmtId="4" fontId="3" fillId="0" borderId="0" xfId="0" applyNumberFormat="1" applyFont="1"/>
    <xf numFmtId="4" fontId="5" fillId="0" borderId="0" xfId="0" applyNumberFormat="1" applyFont="1"/>
    <xf numFmtId="0" fontId="3" fillId="0" borderId="0" xfId="0" applyFont="1" applyAlignment="1">
      <alignment horizontal="center" vertical="top"/>
    </xf>
    <xf numFmtId="4" fontId="3" fillId="0" borderId="0" xfId="0" applyNumberFormat="1" applyFont="1" applyBorder="1"/>
    <xf numFmtId="0" fontId="4" fillId="0" borderId="5" xfId="0" applyFont="1" applyBorder="1"/>
    <xf numFmtId="4" fontId="3" fillId="0" borderId="5"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center" vertical="top"/>
    </xf>
    <xf numFmtId="0" fontId="9" fillId="4" borderId="7" xfId="0" applyFont="1" applyFill="1" applyBorder="1" applyAlignment="1">
      <alignment horizontal="center" vertical="center" wrapText="1"/>
    </xf>
    <xf numFmtId="4" fontId="9" fillId="4" borderId="7" xfId="0" applyNumberFormat="1" applyFont="1" applyFill="1" applyBorder="1" applyAlignment="1">
      <alignment horizontal="center" vertical="center" wrapText="1"/>
    </xf>
    <xf numFmtId="0" fontId="3" fillId="0" borderId="0" xfId="0" applyFont="1" applyBorder="1" applyAlignment="1">
      <alignment horizontal="right" vertical="top"/>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Border="1" applyAlignment="1">
      <alignment horizontal="center" wrapText="1"/>
    </xf>
    <xf numFmtId="164" fontId="3" fillId="0" borderId="0" xfId="1" applyNumberFormat="1" applyFont="1" applyFill="1" applyBorder="1" applyAlignment="1">
      <alignment horizontal="right" wrapText="1"/>
    </xf>
    <xf numFmtId="4" fontId="3" fillId="0" borderId="0" xfId="1" applyNumberFormat="1" applyFont="1" applyBorder="1" applyAlignment="1">
      <alignment horizontal="right" wrapText="1"/>
    </xf>
    <xf numFmtId="4" fontId="3" fillId="0" borderId="0" xfId="2" applyNumberFormat="1" applyFont="1" applyFill="1" applyBorder="1" applyAlignment="1">
      <alignment horizontal="right"/>
    </xf>
    <xf numFmtId="0" fontId="3" fillId="0" borderId="0" xfId="0" applyFont="1"/>
    <xf numFmtId="0" fontId="3" fillId="0" borderId="7" xfId="0" applyFont="1" applyBorder="1" applyAlignment="1">
      <alignment horizontal="center" vertical="top"/>
    </xf>
    <xf numFmtId="0" fontId="5" fillId="0" borderId="7" xfId="0" applyFont="1" applyFill="1" applyBorder="1" applyAlignment="1">
      <alignment horizontal="left" vertical="top"/>
    </xf>
    <xf numFmtId="0" fontId="5" fillId="0" borderId="7" xfId="0" applyFont="1" applyFill="1" applyBorder="1" applyAlignment="1">
      <alignment vertical="top" wrapText="1"/>
    </xf>
    <xf numFmtId="49" fontId="3" fillId="0" borderId="7" xfId="0" applyNumberFormat="1" applyFont="1" applyFill="1" applyBorder="1" applyAlignment="1" applyProtection="1">
      <alignment horizontal="center"/>
    </xf>
    <xf numFmtId="4" fontId="3" fillId="0" borderId="7" xfId="2" applyNumberFormat="1" applyFont="1" applyFill="1" applyBorder="1" applyAlignment="1"/>
    <xf numFmtId="4" fontId="3" fillId="2" borderId="7" xfId="2" applyNumberFormat="1" applyFont="1" applyFill="1" applyBorder="1" applyAlignment="1">
      <alignment horizontal="right"/>
    </xf>
    <xf numFmtId="165" fontId="3" fillId="0" borderId="7" xfId="2" applyNumberFormat="1" applyFont="1" applyFill="1" applyBorder="1" applyAlignment="1">
      <alignment horizontal="right"/>
    </xf>
    <xf numFmtId="49" fontId="5" fillId="0" borderId="0" xfId="0" applyNumberFormat="1" applyFont="1" applyFill="1" applyAlignment="1" applyProtection="1">
      <alignment vertical="center"/>
    </xf>
    <xf numFmtId="4" fontId="3" fillId="0" borderId="0" xfId="2" applyFont="1" applyFill="1" applyBorder="1" applyAlignment="1">
      <alignment horizontal="right" vertical="top"/>
    </xf>
    <xf numFmtId="4" fontId="3" fillId="0" borderId="0" xfId="2" applyNumberFormat="1" applyFont="1" applyFill="1" applyBorder="1" applyAlignment="1"/>
    <xf numFmtId="4" fontId="3" fillId="5" borderId="7" xfId="2" applyFont="1" applyFill="1" applyBorder="1" applyAlignment="1">
      <alignment horizontal="left" vertical="top" wrapText="1"/>
    </xf>
    <xf numFmtId="49" fontId="3" fillId="0" borderId="8" xfId="0" applyNumberFormat="1" applyFont="1" applyFill="1" applyBorder="1" applyAlignment="1" applyProtection="1">
      <alignment horizontal="center"/>
    </xf>
    <xf numFmtId="4" fontId="3" fillId="0" borderId="9" xfId="2" applyNumberFormat="1" applyFont="1" applyFill="1" applyBorder="1" applyAlignment="1"/>
    <xf numFmtId="165" fontId="3" fillId="0" borderId="9" xfId="2" applyNumberFormat="1" applyFont="1" applyFill="1" applyBorder="1" applyAlignment="1">
      <alignment horizontal="right"/>
    </xf>
    <xf numFmtId="165" fontId="3" fillId="0" borderId="10" xfId="2" applyNumberFormat="1" applyFont="1" applyFill="1" applyBorder="1" applyAlignment="1">
      <alignment horizontal="right"/>
    </xf>
    <xf numFmtId="49" fontId="3" fillId="0" borderId="7" xfId="0" applyNumberFormat="1" applyFont="1" applyFill="1" applyBorder="1" applyAlignment="1" applyProtection="1">
      <alignment horizontal="center" vertical="top"/>
      <protection hidden="1"/>
    </xf>
    <xf numFmtId="4" fontId="3" fillId="0" borderId="7" xfId="2" applyFont="1" applyFill="1" applyBorder="1" applyAlignment="1">
      <alignment horizontal="left" vertical="top" wrapText="1"/>
    </xf>
    <xf numFmtId="0" fontId="3" fillId="0" borderId="7" xfId="0" applyFont="1" applyFill="1" applyBorder="1" applyAlignment="1">
      <alignment horizontal="left" vertical="top" wrapText="1"/>
    </xf>
    <xf numFmtId="4" fontId="5" fillId="0" borderId="7" xfId="2" applyFont="1" applyFill="1" applyBorder="1" applyAlignment="1">
      <alignment horizontal="left" vertical="top" wrapText="1"/>
    </xf>
    <xf numFmtId="0" fontId="3" fillId="0" borderId="11" xfId="0" applyFont="1" applyBorder="1" applyAlignment="1">
      <alignment horizontal="center" vertical="center"/>
    </xf>
    <xf numFmtId="0" fontId="6" fillId="0" borderId="12" xfId="0" applyNumberFormat="1" applyFont="1" applyFill="1" applyBorder="1" applyAlignment="1">
      <alignment horizontal="left" vertical="center" wrapText="1"/>
    </xf>
    <xf numFmtId="0" fontId="5" fillId="0" borderId="12" xfId="0" applyNumberFormat="1" applyFont="1" applyFill="1" applyBorder="1" applyAlignment="1">
      <alignment horizontal="left" vertical="center"/>
    </xf>
    <xf numFmtId="4" fontId="3" fillId="0" borderId="12" xfId="0" applyNumberFormat="1" applyFont="1" applyFill="1" applyBorder="1" applyAlignment="1">
      <alignment horizontal="center" vertical="center" wrapText="1"/>
    </xf>
    <xf numFmtId="4" fontId="3" fillId="0" borderId="12" xfId="1" applyNumberFormat="1" applyFont="1" applyFill="1" applyBorder="1" applyAlignment="1">
      <alignment horizontal="right" vertical="center" wrapText="1"/>
    </xf>
    <xf numFmtId="4" fontId="3" fillId="0" borderId="12" xfId="0" applyNumberFormat="1" applyFont="1" applyBorder="1" applyAlignment="1">
      <alignment vertical="center"/>
    </xf>
    <xf numFmtId="4" fontId="5" fillId="0" borderId="13" xfId="2" applyNumberFormat="1" applyFont="1" applyFill="1" applyBorder="1" applyAlignment="1">
      <alignment horizontal="right" vertical="center"/>
    </xf>
    <xf numFmtId="0" fontId="4" fillId="0" borderId="0" xfId="0" applyFont="1" applyAlignment="1">
      <alignment vertical="center"/>
    </xf>
    <xf numFmtId="49" fontId="3" fillId="0" borderId="0" xfId="0" applyNumberFormat="1" applyFont="1" applyFill="1" applyAlignment="1" applyProtection="1">
      <alignment horizontal="center"/>
    </xf>
    <xf numFmtId="4" fontId="3" fillId="0" borderId="0" xfId="2" applyNumberFormat="1" applyFont="1" applyFill="1" applyAlignment="1">
      <alignment horizontal="right"/>
    </xf>
    <xf numFmtId="0" fontId="4" fillId="0" borderId="0" xfId="0" applyFont="1" applyBorder="1"/>
    <xf numFmtId="0" fontId="5" fillId="0" borderId="5" xfId="0" applyFont="1" applyBorder="1" applyAlignment="1">
      <alignment horizontal="left" vertical="top" wrapText="1"/>
    </xf>
    <xf numFmtId="0" fontId="11" fillId="0" borderId="0" xfId="0" applyFont="1" applyAlignment="1">
      <alignment horizontal="center" vertical="center"/>
    </xf>
    <xf numFmtId="0" fontId="9" fillId="0" borderId="0" xfId="0" applyFont="1" applyAlignment="1">
      <alignment horizontal="center" vertical="center" wrapText="1"/>
    </xf>
    <xf numFmtId="43" fontId="3" fillId="0" borderId="0" xfId="1" applyFont="1" applyFill="1" applyAlignment="1">
      <alignment horizontal="right"/>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49" fontId="15" fillId="0" borderId="0" xfId="0" applyNumberFormat="1" applyFont="1" applyFill="1" applyAlignment="1" applyProtection="1">
      <alignment horizontal="center"/>
    </xf>
    <xf numFmtId="4" fontId="15" fillId="0" borderId="0" xfId="0" applyNumberFormat="1" applyFont="1"/>
    <xf numFmtId="0" fontId="13" fillId="0" borderId="0" xfId="0" applyFont="1"/>
    <xf numFmtId="43" fontId="15" fillId="0" borderId="0" xfId="1" applyFont="1" applyFill="1" applyAlignment="1">
      <alignment horizontal="right"/>
    </xf>
    <xf numFmtId="49" fontId="3" fillId="3" borderId="14" xfId="0" applyNumberFormat="1" applyFont="1" applyFill="1" applyBorder="1" applyAlignment="1">
      <alignment horizontal="center" vertical="center" wrapText="1"/>
    </xf>
    <xf numFmtId="0" fontId="15" fillId="0" borderId="0" xfId="0" applyFont="1" applyAlignment="1"/>
    <xf numFmtId="0" fontId="15" fillId="0" borderId="0" xfId="0" applyFont="1" applyAlignment="1">
      <alignment vertical="top" wrapText="1"/>
    </xf>
    <xf numFmtId="0" fontId="15" fillId="0" borderId="0" xfId="0" applyFont="1" applyFill="1" applyAlignment="1">
      <alignment vertical="top" wrapText="1"/>
    </xf>
    <xf numFmtId="0" fontId="17"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top" wrapText="1"/>
    </xf>
    <xf numFmtId="0" fontId="13" fillId="0" borderId="15" xfId="0" applyFont="1" applyBorder="1" applyAlignment="1">
      <alignment vertical="center"/>
    </xf>
    <xf numFmtId="0" fontId="18" fillId="0" borderId="14" xfId="0" applyFont="1" applyBorder="1" applyAlignment="1">
      <alignment vertical="center"/>
    </xf>
    <xf numFmtId="0" fontId="18" fillId="0" borderId="14" xfId="0" applyFont="1" applyBorder="1" applyAlignment="1">
      <alignmen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 fillId="0" borderId="0" xfId="0" applyFont="1" applyFill="1" applyBorder="1" applyAlignment="1">
      <alignment horizontal="left" vertical="top" wrapText="1"/>
    </xf>
    <xf numFmtId="0" fontId="3" fillId="0" borderId="7" xfId="0" applyFont="1" applyFill="1" applyBorder="1" applyAlignment="1">
      <alignment vertical="top" wrapText="1"/>
    </xf>
    <xf numFmtId="0" fontId="3" fillId="0" borderId="7" xfId="0" applyFont="1" applyBorder="1" applyAlignment="1">
      <alignment horizontal="center"/>
    </xf>
    <xf numFmtId="4" fontId="3" fillId="0" borderId="7" xfId="2" applyNumberFormat="1" applyFont="1" applyFill="1" applyBorder="1" applyAlignment="1">
      <alignment horizontal="center" wrapText="1"/>
    </xf>
    <xf numFmtId="10" fontId="3" fillId="6" borderId="7" xfId="2" applyNumberFormat="1" applyFont="1" applyFill="1" applyBorder="1" applyAlignment="1">
      <alignment horizontal="right"/>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3" fillId="7" borderId="1" xfId="0" applyFont="1" applyFill="1" applyBorder="1" applyAlignment="1">
      <alignment horizontal="center" vertical="top"/>
    </xf>
    <xf numFmtId="0" fontId="6" fillId="7" borderId="2" xfId="0" applyFont="1" applyFill="1" applyBorder="1" applyAlignment="1">
      <alignment horizontal="center" wrapText="1"/>
    </xf>
    <xf numFmtId="0" fontId="4" fillId="7" borderId="2" xfId="0" applyFont="1" applyFill="1" applyBorder="1"/>
    <xf numFmtId="4" fontId="3" fillId="7" borderId="3" xfId="0" applyNumberFormat="1" applyFont="1" applyFill="1" applyBorder="1" applyAlignment="1">
      <alignment wrapText="1"/>
    </xf>
    <xf numFmtId="0" fontId="7" fillId="7" borderId="4" xfId="0" applyFont="1" applyFill="1" applyBorder="1" applyAlignment="1">
      <alignment horizontal="center" vertical="top"/>
    </xf>
    <xf numFmtId="0" fontId="6" fillId="7" borderId="5" xfId="0" applyFont="1" applyFill="1" applyBorder="1" applyAlignment="1">
      <alignment horizontal="center" vertical="top" wrapText="1"/>
    </xf>
    <xf numFmtId="0" fontId="4" fillId="7" borderId="5" xfId="0" applyFont="1" applyFill="1" applyBorder="1"/>
    <xf numFmtId="4" fontId="3" fillId="7" borderId="6" xfId="0" applyNumberFormat="1" applyFont="1" applyFill="1" applyBorder="1" applyAlignment="1">
      <alignment vertical="center"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wrapText="1"/>
    </xf>
    <xf numFmtId="0" fontId="3" fillId="0" borderId="16" xfId="0" applyFont="1" applyBorder="1" applyAlignment="1">
      <alignment horizontal="center" vertical="center"/>
    </xf>
    <xf numFmtId="0" fontId="4" fillId="0" borderId="17" xfId="0" applyFont="1" applyBorder="1"/>
    <xf numFmtId="43" fontId="3" fillId="0" borderId="18" xfId="1" applyFont="1" applyFill="1" applyBorder="1" applyAlignment="1">
      <alignment horizontal="right"/>
    </xf>
    <xf numFmtId="0" fontId="2" fillId="0" borderId="0" xfId="0" applyFont="1" applyBorder="1" applyAlignment="1">
      <alignment horizontal="center" vertical="center"/>
    </xf>
    <xf numFmtId="0" fontId="3" fillId="0" borderId="0" xfId="0" applyFont="1" applyBorder="1" applyAlignment="1">
      <alignment horizontal="center" vertical="center"/>
    </xf>
    <xf numFmtId="43" fontId="5" fillId="0" borderId="0" xfId="1" applyFont="1" applyFill="1" applyBorder="1" applyAlignment="1">
      <alignment horizontal="right"/>
    </xf>
    <xf numFmtId="0" fontId="3" fillId="0" borderId="0" xfId="0" applyFon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vertical="top" wrapText="1"/>
    </xf>
    <xf numFmtId="0" fontId="5" fillId="0" borderId="0" xfId="0" applyFont="1" applyFill="1" applyBorder="1" applyAlignment="1">
      <alignment horizontal="left" vertical="top" wrapText="1"/>
    </xf>
  </cellXfs>
  <cellStyles count="3">
    <cellStyle name="Comma" xfId="1" builtinId="3"/>
    <cellStyle name="Normal" xfId="0" builtinId="0"/>
    <cellStyle name="Normal1" xfId="2"/>
  </cellStyles>
  <dxfs count="0"/>
  <tableStyles count="0" defaultTableStyle="TableStyleMedium2" defaultPivotStyle="PivotStyleLight16"/>
  <colors>
    <mruColors>
      <color rgb="FF00FFCC"/>
      <color rgb="FFCC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tabSelected="1" zoomScaleNormal="100" zoomScaleSheetLayoutView="100" workbookViewId="0">
      <pane ySplit="1" topLeftCell="A2" activePane="bottomLeft" state="frozen"/>
      <selection pane="bottomLeft" activeCell="H24" sqref="H24"/>
    </sheetView>
  </sheetViews>
  <sheetFormatPr defaultRowHeight="11.25" x14ac:dyDescent="0.2"/>
  <cols>
    <col min="1" max="1" width="1.85546875" style="1" bestFit="1" customWidth="1"/>
    <col min="2" max="2" width="3" style="1" bestFit="1" customWidth="1"/>
    <col min="3" max="3" width="2.5703125" style="1" customWidth="1"/>
    <col min="4" max="4" width="5.42578125" style="2" bestFit="1" customWidth="1"/>
    <col min="5" max="5" width="45.28515625" style="3" customWidth="1"/>
    <col min="6" max="6" width="15.85546875" style="4" customWidth="1"/>
    <col min="7" max="7" width="3.5703125" style="4" bestFit="1" customWidth="1"/>
    <col min="8" max="8" width="7.85546875" style="4" bestFit="1" customWidth="1"/>
    <col min="9" max="9" width="10.7109375" style="4" bestFit="1" customWidth="1"/>
    <col min="10" max="10" width="13.7109375" style="8" bestFit="1" customWidth="1"/>
    <col min="11" max="256" width="9.140625" style="4"/>
    <col min="257" max="257" width="1.85546875" style="4" bestFit="1" customWidth="1"/>
    <col min="258" max="258" width="3" style="4" bestFit="1" customWidth="1"/>
    <col min="259" max="259" width="2.5703125" style="4" customWidth="1"/>
    <col min="260" max="260" width="5" style="4" bestFit="1" customWidth="1"/>
    <col min="261" max="261" width="45.28515625" style="4" customWidth="1"/>
    <col min="262" max="262" width="15.85546875" style="4" customWidth="1"/>
    <col min="263" max="263" width="5.5703125" style="4" bestFit="1" customWidth="1"/>
    <col min="264" max="264" width="7.85546875" style="4" bestFit="1" customWidth="1"/>
    <col min="265" max="265" width="10.7109375" style="4" bestFit="1" customWidth="1"/>
    <col min="266" max="266" width="13.7109375" style="4" bestFit="1" customWidth="1"/>
    <col min="267" max="512" width="9.140625" style="4"/>
    <col min="513" max="513" width="1.85546875" style="4" bestFit="1" customWidth="1"/>
    <col min="514" max="514" width="3" style="4" bestFit="1" customWidth="1"/>
    <col min="515" max="515" width="2.5703125" style="4" customWidth="1"/>
    <col min="516" max="516" width="5" style="4" bestFit="1" customWidth="1"/>
    <col min="517" max="517" width="45.28515625" style="4" customWidth="1"/>
    <col min="518" max="518" width="15.85546875" style="4" customWidth="1"/>
    <col min="519" max="519" width="5.5703125" style="4" bestFit="1" customWidth="1"/>
    <col min="520" max="520" width="7.85546875" style="4" bestFit="1" customWidth="1"/>
    <col min="521" max="521" width="10.7109375" style="4" bestFit="1" customWidth="1"/>
    <col min="522" max="522" width="13.7109375" style="4" bestFit="1" customWidth="1"/>
    <col min="523" max="768" width="9.140625" style="4"/>
    <col min="769" max="769" width="1.85546875" style="4" bestFit="1" customWidth="1"/>
    <col min="770" max="770" width="3" style="4" bestFit="1" customWidth="1"/>
    <col min="771" max="771" width="2.5703125" style="4" customWidth="1"/>
    <col min="772" max="772" width="5" style="4" bestFit="1" customWidth="1"/>
    <col min="773" max="773" width="45.28515625" style="4" customWidth="1"/>
    <col min="774" max="774" width="15.85546875" style="4" customWidth="1"/>
    <col min="775" max="775" width="5.5703125" style="4" bestFit="1" customWidth="1"/>
    <col min="776" max="776" width="7.85546875" style="4" bestFit="1" customWidth="1"/>
    <col min="777" max="777" width="10.7109375" style="4" bestFit="1" customWidth="1"/>
    <col min="778" max="778" width="13.7109375" style="4" bestFit="1" customWidth="1"/>
    <col min="779" max="1024" width="9.140625" style="4"/>
    <col min="1025" max="1025" width="1.85546875" style="4" bestFit="1" customWidth="1"/>
    <col min="1026" max="1026" width="3" style="4" bestFit="1" customWidth="1"/>
    <col min="1027" max="1027" width="2.5703125" style="4" customWidth="1"/>
    <col min="1028" max="1028" width="5" style="4" bestFit="1" customWidth="1"/>
    <col min="1029" max="1029" width="45.28515625" style="4" customWidth="1"/>
    <col min="1030" max="1030" width="15.85546875" style="4" customWidth="1"/>
    <col min="1031" max="1031" width="5.5703125" style="4" bestFit="1" customWidth="1"/>
    <col min="1032" max="1032" width="7.85546875" style="4" bestFit="1" customWidth="1"/>
    <col min="1033" max="1033" width="10.7109375" style="4" bestFit="1" customWidth="1"/>
    <col min="1034" max="1034" width="13.7109375" style="4" bestFit="1" customWidth="1"/>
    <col min="1035" max="1280" width="9.140625" style="4"/>
    <col min="1281" max="1281" width="1.85546875" style="4" bestFit="1" customWidth="1"/>
    <col min="1282" max="1282" width="3" style="4" bestFit="1" customWidth="1"/>
    <col min="1283" max="1283" width="2.5703125" style="4" customWidth="1"/>
    <col min="1284" max="1284" width="5" style="4" bestFit="1" customWidth="1"/>
    <col min="1285" max="1285" width="45.28515625" style="4" customWidth="1"/>
    <col min="1286" max="1286" width="15.85546875" style="4" customWidth="1"/>
    <col min="1287" max="1287" width="5.5703125" style="4" bestFit="1" customWidth="1"/>
    <col min="1288" max="1288" width="7.85546875" style="4" bestFit="1" customWidth="1"/>
    <col min="1289" max="1289" width="10.7109375" style="4" bestFit="1" customWidth="1"/>
    <col min="1290" max="1290" width="13.7109375" style="4" bestFit="1" customWidth="1"/>
    <col min="1291" max="1536" width="9.140625" style="4"/>
    <col min="1537" max="1537" width="1.85546875" style="4" bestFit="1" customWidth="1"/>
    <col min="1538" max="1538" width="3" style="4" bestFit="1" customWidth="1"/>
    <col min="1539" max="1539" width="2.5703125" style="4" customWidth="1"/>
    <col min="1540" max="1540" width="5" style="4" bestFit="1" customWidth="1"/>
    <col min="1541" max="1541" width="45.28515625" style="4" customWidth="1"/>
    <col min="1542" max="1542" width="15.85546875" style="4" customWidth="1"/>
    <col min="1543" max="1543" width="5.5703125" style="4" bestFit="1" customWidth="1"/>
    <col min="1544" max="1544" width="7.85546875" style="4" bestFit="1" customWidth="1"/>
    <col min="1545" max="1545" width="10.7109375" style="4" bestFit="1" customWidth="1"/>
    <col min="1546" max="1546" width="13.7109375" style="4" bestFit="1" customWidth="1"/>
    <col min="1547" max="1792" width="9.140625" style="4"/>
    <col min="1793" max="1793" width="1.85546875" style="4" bestFit="1" customWidth="1"/>
    <col min="1794" max="1794" width="3" style="4" bestFit="1" customWidth="1"/>
    <col min="1795" max="1795" width="2.5703125" style="4" customWidth="1"/>
    <col min="1796" max="1796" width="5" style="4" bestFit="1" customWidth="1"/>
    <col min="1797" max="1797" width="45.28515625" style="4" customWidth="1"/>
    <col min="1798" max="1798" width="15.85546875" style="4" customWidth="1"/>
    <col min="1799" max="1799" width="5.5703125" style="4" bestFit="1" customWidth="1"/>
    <col min="1800" max="1800" width="7.85546875" style="4" bestFit="1" customWidth="1"/>
    <col min="1801" max="1801" width="10.7109375" style="4" bestFit="1" customWidth="1"/>
    <col min="1802" max="1802" width="13.7109375" style="4" bestFit="1" customWidth="1"/>
    <col min="1803" max="2048" width="9.140625" style="4"/>
    <col min="2049" max="2049" width="1.85546875" style="4" bestFit="1" customWidth="1"/>
    <col min="2050" max="2050" width="3" style="4" bestFit="1" customWidth="1"/>
    <col min="2051" max="2051" width="2.5703125" style="4" customWidth="1"/>
    <col min="2052" max="2052" width="5" style="4" bestFit="1" customWidth="1"/>
    <col min="2053" max="2053" width="45.28515625" style="4" customWidth="1"/>
    <col min="2054" max="2054" width="15.85546875" style="4" customWidth="1"/>
    <col min="2055" max="2055" width="5.5703125" style="4" bestFit="1" customWidth="1"/>
    <col min="2056" max="2056" width="7.85546875" style="4" bestFit="1" customWidth="1"/>
    <col min="2057" max="2057" width="10.7109375" style="4" bestFit="1" customWidth="1"/>
    <col min="2058" max="2058" width="13.7109375" style="4" bestFit="1" customWidth="1"/>
    <col min="2059" max="2304" width="9.140625" style="4"/>
    <col min="2305" max="2305" width="1.85546875" style="4" bestFit="1" customWidth="1"/>
    <col min="2306" max="2306" width="3" style="4" bestFit="1" customWidth="1"/>
    <col min="2307" max="2307" width="2.5703125" style="4" customWidth="1"/>
    <col min="2308" max="2308" width="5" style="4" bestFit="1" customWidth="1"/>
    <col min="2309" max="2309" width="45.28515625" style="4" customWidth="1"/>
    <col min="2310" max="2310" width="15.85546875" style="4" customWidth="1"/>
    <col min="2311" max="2311" width="5.5703125" style="4" bestFit="1" customWidth="1"/>
    <col min="2312" max="2312" width="7.85546875" style="4" bestFit="1" customWidth="1"/>
    <col min="2313" max="2313" width="10.7109375" style="4" bestFit="1" customWidth="1"/>
    <col min="2314" max="2314" width="13.7109375" style="4" bestFit="1" customWidth="1"/>
    <col min="2315" max="2560" width="9.140625" style="4"/>
    <col min="2561" max="2561" width="1.85546875" style="4" bestFit="1" customWidth="1"/>
    <col min="2562" max="2562" width="3" style="4" bestFit="1" customWidth="1"/>
    <col min="2563" max="2563" width="2.5703125" style="4" customWidth="1"/>
    <col min="2564" max="2564" width="5" style="4" bestFit="1" customWidth="1"/>
    <col min="2565" max="2565" width="45.28515625" style="4" customWidth="1"/>
    <col min="2566" max="2566" width="15.85546875" style="4" customWidth="1"/>
    <col min="2567" max="2567" width="5.5703125" style="4" bestFit="1" customWidth="1"/>
    <col min="2568" max="2568" width="7.85546875" style="4" bestFit="1" customWidth="1"/>
    <col min="2569" max="2569" width="10.7109375" style="4" bestFit="1" customWidth="1"/>
    <col min="2570" max="2570" width="13.7109375" style="4" bestFit="1" customWidth="1"/>
    <col min="2571" max="2816" width="9.140625" style="4"/>
    <col min="2817" max="2817" width="1.85546875" style="4" bestFit="1" customWidth="1"/>
    <col min="2818" max="2818" width="3" style="4" bestFit="1" customWidth="1"/>
    <col min="2819" max="2819" width="2.5703125" style="4" customWidth="1"/>
    <col min="2820" max="2820" width="5" style="4" bestFit="1" customWidth="1"/>
    <col min="2821" max="2821" width="45.28515625" style="4" customWidth="1"/>
    <col min="2822" max="2822" width="15.85546875" style="4" customWidth="1"/>
    <col min="2823" max="2823" width="5.5703125" style="4" bestFit="1" customWidth="1"/>
    <col min="2824" max="2824" width="7.85546875" style="4" bestFit="1" customWidth="1"/>
    <col min="2825" max="2825" width="10.7109375" style="4" bestFit="1" customWidth="1"/>
    <col min="2826" max="2826" width="13.7109375" style="4" bestFit="1" customWidth="1"/>
    <col min="2827" max="3072" width="9.140625" style="4"/>
    <col min="3073" max="3073" width="1.85546875" style="4" bestFit="1" customWidth="1"/>
    <col min="3074" max="3074" width="3" style="4" bestFit="1" customWidth="1"/>
    <col min="3075" max="3075" width="2.5703125" style="4" customWidth="1"/>
    <col min="3076" max="3076" width="5" style="4" bestFit="1" customWidth="1"/>
    <col min="3077" max="3077" width="45.28515625" style="4" customWidth="1"/>
    <col min="3078" max="3078" width="15.85546875" style="4" customWidth="1"/>
    <col min="3079" max="3079" width="5.5703125" style="4" bestFit="1" customWidth="1"/>
    <col min="3080" max="3080" width="7.85546875" style="4" bestFit="1" customWidth="1"/>
    <col min="3081" max="3081" width="10.7109375" style="4" bestFit="1" customWidth="1"/>
    <col min="3082" max="3082" width="13.7109375" style="4" bestFit="1" customWidth="1"/>
    <col min="3083" max="3328" width="9.140625" style="4"/>
    <col min="3329" max="3329" width="1.85546875" style="4" bestFit="1" customWidth="1"/>
    <col min="3330" max="3330" width="3" style="4" bestFit="1" customWidth="1"/>
    <col min="3331" max="3331" width="2.5703125" style="4" customWidth="1"/>
    <col min="3332" max="3332" width="5" style="4" bestFit="1" customWidth="1"/>
    <col min="3333" max="3333" width="45.28515625" style="4" customWidth="1"/>
    <col min="3334" max="3334" width="15.85546875" style="4" customWidth="1"/>
    <col min="3335" max="3335" width="5.5703125" style="4" bestFit="1" customWidth="1"/>
    <col min="3336" max="3336" width="7.85546875" style="4" bestFit="1" customWidth="1"/>
    <col min="3337" max="3337" width="10.7109375" style="4" bestFit="1" customWidth="1"/>
    <col min="3338" max="3338" width="13.7109375" style="4" bestFit="1" customWidth="1"/>
    <col min="3339" max="3584" width="9.140625" style="4"/>
    <col min="3585" max="3585" width="1.85546875" style="4" bestFit="1" customWidth="1"/>
    <col min="3586" max="3586" width="3" style="4" bestFit="1" customWidth="1"/>
    <col min="3587" max="3587" width="2.5703125" style="4" customWidth="1"/>
    <col min="3588" max="3588" width="5" style="4" bestFit="1" customWidth="1"/>
    <col min="3589" max="3589" width="45.28515625" style="4" customWidth="1"/>
    <col min="3590" max="3590" width="15.85546875" style="4" customWidth="1"/>
    <col min="3591" max="3591" width="5.5703125" style="4" bestFit="1" customWidth="1"/>
    <col min="3592" max="3592" width="7.85546875" style="4" bestFit="1" customWidth="1"/>
    <col min="3593" max="3593" width="10.7109375" style="4" bestFit="1" customWidth="1"/>
    <col min="3594" max="3594" width="13.7109375" style="4" bestFit="1" customWidth="1"/>
    <col min="3595" max="3840" width="9.140625" style="4"/>
    <col min="3841" max="3841" width="1.85546875" style="4" bestFit="1" customWidth="1"/>
    <col min="3842" max="3842" width="3" style="4" bestFit="1" customWidth="1"/>
    <col min="3843" max="3843" width="2.5703125" style="4" customWidth="1"/>
    <col min="3844" max="3844" width="5" style="4" bestFit="1" customWidth="1"/>
    <col min="3845" max="3845" width="45.28515625" style="4" customWidth="1"/>
    <col min="3846" max="3846" width="15.85546875" style="4" customWidth="1"/>
    <col min="3847" max="3847" width="5.5703125" style="4" bestFit="1" customWidth="1"/>
    <col min="3848" max="3848" width="7.85546875" style="4" bestFit="1" customWidth="1"/>
    <col min="3849" max="3849" width="10.7109375" style="4" bestFit="1" customWidth="1"/>
    <col min="3850" max="3850" width="13.7109375" style="4" bestFit="1" customWidth="1"/>
    <col min="3851" max="4096" width="9.140625" style="4"/>
    <col min="4097" max="4097" width="1.85546875" style="4" bestFit="1" customWidth="1"/>
    <col min="4098" max="4098" width="3" style="4" bestFit="1" customWidth="1"/>
    <col min="4099" max="4099" width="2.5703125" style="4" customWidth="1"/>
    <col min="4100" max="4100" width="5" style="4" bestFit="1" customWidth="1"/>
    <col min="4101" max="4101" width="45.28515625" style="4" customWidth="1"/>
    <col min="4102" max="4102" width="15.85546875" style="4" customWidth="1"/>
    <col min="4103" max="4103" width="5.5703125" style="4" bestFit="1" customWidth="1"/>
    <col min="4104" max="4104" width="7.85546875" style="4" bestFit="1" customWidth="1"/>
    <col min="4105" max="4105" width="10.7109375" style="4" bestFit="1" customWidth="1"/>
    <col min="4106" max="4106" width="13.7109375" style="4" bestFit="1" customWidth="1"/>
    <col min="4107" max="4352" width="9.140625" style="4"/>
    <col min="4353" max="4353" width="1.85546875" style="4" bestFit="1" customWidth="1"/>
    <col min="4354" max="4354" width="3" style="4" bestFit="1" customWidth="1"/>
    <col min="4355" max="4355" width="2.5703125" style="4" customWidth="1"/>
    <col min="4356" max="4356" width="5" style="4" bestFit="1" customWidth="1"/>
    <col min="4357" max="4357" width="45.28515625" style="4" customWidth="1"/>
    <col min="4358" max="4358" width="15.85546875" style="4" customWidth="1"/>
    <col min="4359" max="4359" width="5.5703125" style="4" bestFit="1" customWidth="1"/>
    <col min="4360" max="4360" width="7.85546875" style="4" bestFit="1" customWidth="1"/>
    <col min="4361" max="4361" width="10.7109375" style="4" bestFit="1" customWidth="1"/>
    <col min="4362" max="4362" width="13.7109375" style="4" bestFit="1" customWidth="1"/>
    <col min="4363" max="4608" width="9.140625" style="4"/>
    <col min="4609" max="4609" width="1.85546875" style="4" bestFit="1" customWidth="1"/>
    <col min="4610" max="4610" width="3" style="4" bestFit="1" customWidth="1"/>
    <col min="4611" max="4611" width="2.5703125" style="4" customWidth="1"/>
    <col min="4612" max="4612" width="5" style="4" bestFit="1" customWidth="1"/>
    <col min="4613" max="4613" width="45.28515625" style="4" customWidth="1"/>
    <col min="4614" max="4614" width="15.85546875" style="4" customWidth="1"/>
    <col min="4615" max="4615" width="5.5703125" style="4" bestFit="1" customWidth="1"/>
    <col min="4616" max="4616" width="7.85546875" style="4" bestFit="1" customWidth="1"/>
    <col min="4617" max="4617" width="10.7109375" style="4" bestFit="1" customWidth="1"/>
    <col min="4618" max="4618" width="13.7109375" style="4" bestFit="1" customWidth="1"/>
    <col min="4619" max="4864" width="9.140625" style="4"/>
    <col min="4865" max="4865" width="1.85546875" style="4" bestFit="1" customWidth="1"/>
    <col min="4866" max="4866" width="3" style="4" bestFit="1" customWidth="1"/>
    <col min="4867" max="4867" width="2.5703125" style="4" customWidth="1"/>
    <col min="4868" max="4868" width="5" style="4" bestFit="1" customWidth="1"/>
    <col min="4869" max="4869" width="45.28515625" style="4" customWidth="1"/>
    <col min="4870" max="4870" width="15.85546875" style="4" customWidth="1"/>
    <col min="4871" max="4871" width="5.5703125" style="4" bestFit="1" customWidth="1"/>
    <col min="4872" max="4872" width="7.85546875" style="4" bestFit="1" customWidth="1"/>
    <col min="4873" max="4873" width="10.7109375" style="4" bestFit="1" customWidth="1"/>
    <col min="4874" max="4874" width="13.7109375" style="4" bestFit="1" customWidth="1"/>
    <col min="4875" max="5120" width="9.140625" style="4"/>
    <col min="5121" max="5121" width="1.85546875" style="4" bestFit="1" customWidth="1"/>
    <col min="5122" max="5122" width="3" style="4" bestFit="1" customWidth="1"/>
    <col min="5123" max="5123" width="2.5703125" style="4" customWidth="1"/>
    <col min="5124" max="5124" width="5" style="4" bestFit="1" customWidth="1"/>
    <col min="5125" max="5125" width="45.28515625" style="4" customWidth="1"/>
    <col min="5126" max="5126" width="15.85546875" style="4" customWidth="1"/>
    <col min="5127" max="5127" width="5.5703125" style="4" bestFit="1" customWidth="1"/>
    <col min="5128" max="5128" width="7.85546875" style="4" bestFit="1" customWidth="1"/>
    <col min="5129" max="5129" width="10.7109375" style="4" bestFit="1" customWidth="1"/>
    <col min="5130" max="5130" width="13.7109375" style="4" bestFit="1" customWidth="1"/>
    <col min="5131" max="5376" width="9.140625" style="4"/>
    <col min="5377" max="5377" width="1.85546875" style="4" bestFit="1" customWidth="1"/>
    <col min="5378" max="5378" width="3" style="4" bestFit="1" customWidth="1"/>
    <col min="5379" max="5379" width="2.5703125" style="4" customWidth="1"/>
    <col min="5380" max="5380" width="5" style="4" bestFit="1" customWidth="1"/>
    <col min="5381" max="5381" width="45.28515625" style="4" customWidth="1"/>
    <col min="5382" max="5382" width="15.85546875" style="4" customWidth="1"/>
    <col min="5383" max="5383" width="5.5703125" style="4" bestFit="1" customWidth="1"/>
    <col min="5384" max="5384" width="7.85546875" style="4" bestFit="1" customWidth="1"/>
    <col min="5385" max="5385" width="10.7109375" style="4" bestFit="1" customWidth="1"/>
    <col min="5386" max="5386" width="13.7109375" style="4" bestFit="1" customWidth="1"/>
    <col min="5387" max="5632" width="9.140625" style="4"/>
    <col min="5633" max="5633" width="1.85546875" style="4" bestFit="1" customWidth="1"/>
    <col min="5634" max="5634" width="3" style="4" bestFit="1" customWidth="1"/>
    <col min="5635" max="5635" width="2.5703125" style="4" customWidth="1"/>
    <col min="5636" max="5636" width="5" style="4" bestFit="1" customWidth="1"/>
    <col min="5637" max="5637" width="45.28515625" style="4" customWidth="1"/>
    <col min="5638" max="5638" width="15.85546875" style="4" customWidth="1"/>
    <col min="5639" max="5639" width="5.5703125" style="4" bestFit="1" customWidth="1"/>
    <col min="5640" max="5640" width="7.85546875" style="4" bestFit="1" customWidth="1"/>
    <col min="5641" max="5641" width="10.7109375" style="4" bestFit="1" customWidth="1"/>
    <col min="5642" max="5642" width="13.7109375" style="4" bestFit="1" customWidth="1"/>
    <col min="5643" max="5888" width="9.140625" style="4"/>
    <col min="5889" max="5889" width="1.85546875" style="4" bestFit="1" customWidth="1"/>
    <col min="5890" max="5890" width="3" style="4" bestFit="1" customWidth="1"/>
    <col min="5891" max="5891" width="2.5703125" style="4" customWidth="1"/>
    <col min="5892" max="5892" width="5" style="4" bestFit="1" customWidth="1"/>
    <col min="5893" max="5893" width="45.28515625" style="4" customWidth="1"/>
    <col min="5894" max="5894" width="15.85546875" style="4" customWidth="1"/>
    <col min="5895" max="5895" width="5.5703125" style="4" bestFit="1" customWidth="1"/>
    <col min="5896" max="5896" width="7.85546875" style="4" bestFit="1" customWidth="1"/>
    <col min="5897" max="5897" width="10.7109375" style="4" bestFit="1" customWidth="1"/>
    <col min="5898" max="5898" width="13.7109375" style="4" bestFit="1" customWidth="1"/>
    <col min="5899" max="6144" width="9.140625" style="4"/>
    <col min="6145" max="6145" width="1.85546875" style="4" bestFit="1" customWidth="1"/>
    <col min="6146" max="6146" width="3" style="4" bestFit="1" customWidth="1"/>
    <col min="6147" max="6147" width="2.5703125" style="4" customWidth="1"/>
    <col min="6148" max="6148" width="5" style="4" bestFit="1" customWidth="1"/>
    <col min="6149" max="6149" width="45.28515625" style="4" customWidth="1"/>
    <col min="6150" max="6150" width="15.85546875" style="4" customWidth="1"/>
    <col min="6151" max="6151" width="5.5703125" style="4" bestFit="1" customWidth="1"/>
    <col min="6152" max="6152" width="7.85546875" style="4" bestFit="1" customWidth="1"/>
    <col min="6153" max="6153" width="10.7109375" style="4" bestFit="1" customWidth="1"/>
    <col min="6154" max="6154" width="13.7109375" style="4" bestFit="1" customWidth="1"/>
    <col min="6155" max="6400" width="9.140625" style="4"/>
    <col min="6401" max="6401" width="1.85546875" style="4" bestFit="1" customWidth="1"/>
    <col min="6402" max="6402" width="3" style="4" bestFit="1" customWidth="1"/>
    <col min="6403" max="6403" width="2.5703125" style="4" customWidth="1"/>
    <col min="6404" max="6404" width="5" style="4" bestFit="1" customWidth="1"/>
    <col min="6405" max="6405" width="45.28515625" style="4" customWidth="1"/>
    <col min="6406" max="6406" width="15.85546875" style="4" customWidth="1"/>
    <col min="6407" max="6407" width="5.5703125" style="4" bestFit="1" customWidth="1"/>
    <col min="6408" max="6408" width="7.85546875" style="4" bestFit="1" customWidth="1"/>
    <col min="6409" max="6409" width="10.7109375" style="4" bestFit="1" customWidth="1"/>
    <col min="6410" max="6410" width="13.7109375" style="4" bestFit="1" customWidth="1"/>
    <col min="6411" max="6656" width="9.140625" style="4"/>
    <col min="6657" max="6657" width="1.85546875" style="4" bestFit="1" customWidth="1"/>
    <col min="6658" max="6658" width="3" style="4" bestFit="1" customWidth="1"/>
    <col min="6659" max="6659" width="2.5703125" style="4" customWidth="1"/>
    <col min="6660" max="6660" width="5" style="4" bestFit="1" customWidth="1"/>
    <col min="6661" max="6661" width="45.28515625" style="4" customWidth="1"/>
    <col min="6662" max="6662" width="15.85546875" style="4" customWidth="1"/>
    <col min="6663" max="6663" width="5.5703125" style="4" bestFit="1" customWidth="1"/>
    <col min="6664" max="6664" width="7.85546875" style="4" bestFit="1" customWidth="1"/>
    <col min="6665" max="6665" width="10.7109375" style="4" bestFit="1" customWidth="1"/>
    <col min="6666" max="6666" width="13.7109375" style="4" bestFit="1" customWidth="1"/>
    <col min="6667" max="6912" width="9.140625" style="4"/>
    <col min="6913" max="6913" width="1.85546875" style="4" bestFit="1" customWidth="1"/>
    <col min="6914" max="6914" width="3" style="4" bestFit="1" customWidth="1"/>
    <col min="6915" max="6915" width="2.5703125" style="4" customWidth="1"/>
    <col min="6916" max="6916" width="5" style="4" bestFit="1" customWidth="1"/>
    <col min="6917" max="6917" width="45.28515625" style="4" customWidth="1"/>
    <col min="6918" max="6918" width="15.85546875" style="4" customWidth="1"/>
    <col min="6919" max="6919" width="5.5703125" style="4" bestFit="1" customWidth="1"/>
    <col min="6920" max="6920" width="7.85546875" style="4" bestFit="1" customWidth="1"/>
    <col min="6921" max="6921" width="10.7109375" style="4" bestFit="1" customWidth="1"/>
    <col min="6922" max="6922" width="13.7109375" style="4" bestFit="1" customWidth="1"/>
    <col min="6923" max="7168" width="9.140625" style="4"/>
    <col min="7169" max="7169" width="1.85546875" style="4" bestFit="1" customWidth="1"/>
    <col min="7170" max="7170" width="3" style="4" bestFit="1" customWidth="1"/>
    <col min="7171" max="7171" width="2.5703125" style="4" customWidth="1"/>
    <col min="7172" max="7172" width="5" style="4" bestFit="1" customWidth="1"/>
    <col min="7173" max="7173" width="45.28515625" style="4" customWidth="1"/>
    <col min="7174" max="7174" width="15.85546875" style="4" customWidth="1"/>
    <col min="7175" max="7175" width="5.5703125" style="4" bestFit="1" customWidth="1"/>
    <col min="7176" max="7176" width="7.85546875" style="4" bestFit="1" customWidth="1"/>
    <col min="7177" max="7177" width="10.7109375" style="4" bestFit="1" customWidth="1"/>
    <col min="7178" max="7178" width="13.7109375" style="4" bestFit="1" customWidth="1"/>
    <col min="7179" max="7424" width="9.140625" style="4"/>
    <col min="7425" max="7425" width="1.85546875" style="4" bestFit="1" customWidth="1"/>
    <col min="7426" max="7426" width="3" style="4" bestFit="1" customWidth="1"/>
    <col min="7427" max="7427" width="2.5703125" style="4" customWidth="1"/>
    <col min="7428" max="7428" width="5" style="4" bestFit="1" customWidth="1"/>
    <col min="7429" max="7429" width="45.28515625" style="4" customWidth="1"/>
    <col min="7430" max="7430" width="15.85546875" style="4" customWidth="1"/>
    <col min="7431" max="7431" width="5.5703125" style="4" bestFit="1" customWidth="1"/>
    <col min="7432" max="7432" width="7.85546875" style="4" bestFit="1" customWidth="1"/>
    <col min="7433" max="7433" width="10.7109375" style="4" bestFit="1" customWidth="1"/>
    <col min="7434" max="7434" width="13.7109375" style="4" bestFit="1" customWidth="1"/>
    <col min="7435" max="7680" width="9.140625" style="4"/>
    <col min="7681" max="7681" width="1.85546875" style="4" bestFit="1" customWidth="1"/>
    <col min="7682" max="7682" width="3" style="4" bestFit="1" customWidth="1"/>
    <col min="7683" max="7683" width="2.5703125" style="4" customWidth="1"/>
    <col min="7684" max="7684" width="5" style="4" bestFit="1" customWidth="1"/>
    <col min="7685" max="7685" width="45.28515625" style="4" customWidth="1"/>
    <col min="7686" max="7686" width="15.85546875" style="4" customWidth="1"/>
    <col min="7687" max="7687" width="5.5703125" style="4" bestFit="1" customWidth="1"/>
    <col min="7688" max="7688" width="7.85546875" style="4" bestFit="1" customWidth="1"/>
    <col min="7689" max="7689" width="10.7109375" style="4" bestFit="1" customWidth="1"/>
    <col min="7690" max="7690" width="13.7109375" style="4" bestFit="1" customWidth="1"/>
    <col min="7691" max="7936" width="9.140625" style="4"/>
    <col min="7937" max="7937" width="1.85546875" style="4" bestFit="1" customWidth="1"/>
    <col min="7938" max="7938" width="3" style="4" bestFit="1" customWidth="1"/>
    <col min="7939" max="7939" width="2.5703125" style="4" customWidth="1"/>
    <col min="7940" max="7940" width="5" style="4" bestFit="1" customWidth="1"/>
    <col min="7941" max="7941" width="45.28515625" style="4" customWidth="1"/>
    <col min="7942" max="7942" width="15.85546875" style="4" customWidth="1"/>
    <col min="7943" max="7943" width="5.5703125" style="4" bestFit="1" customWidth="1"/>
    <col min="7944" max="7944" width="7.85546875" style="4" bestFit="1" customWidth="1"/>
    <col min="7945" max="7945" width="10.7109375" style="4" bestFit="1" customWidth="1"/>
    <col min="7946" max="7946" width="13.7109375" style="4" bestFit="1" customWidth="1"/>
    <col min="7947" max="8192" width="9.140625" style="4"/>
    <col min="8193" max="8193" width="1.85546875" style="4" bestFit="1" customWidth="1"/>
    <col min="8194" max="8194" width="3" style="4" bestFit="1" customWidth="1"/>
    <col min="8195" max="8195" width="2.5703125" style="4" customWidth="1"/>
    <col min="8196" max="8196" width="5" style="4" bestFit="1" customWidth="1"/>
    <col min="8197" max="8197" width="45.28515625" style="4" customWidth="1"/>
    <col min="8198" max="8198" width="15.85546875" style="4" customWidth="1"/>
    <col min="8199" max="8199" width="5.5703125" style="4" bestFit="1" customWidth="1"/>
    <col min="8200" max="8200" width="7.85546875" style="4" bestFit="1" customWidth="1"/>
    <col min="8201" max="8201" width="10.7109375" style="4" bestFit="1" customWidth="1"/>
    <col min="8202" max="8202" width="13.7109375" style="4" bestFit="1" customWidth="1"/>
    <col min="8203" max="8448" width="9.140625" style="4"/>
    <col min="8449" max="8449" width="1.85546875" style="4" bestFit="1" customWidth="1"/>
    <col min="8450" max="8450" width="3" style="4" bestFit="1" customWidth="1"/>
    <col min="8451" max="8451" width="2.5703125" style="4" customWidth="1"/>
    <col min="8452" max="8452" width="5" style="4" bestFit="1" customWidth="1"/>
    <col min="8453" max="8453" width="45.28515625" style="4" customWidth="1"/>
    <col min="8454" max="8454" width="15.85546875" style="4" customWidth="1"/>
    <col min="8455" max="8455" width="5.5703125" style="4" bestFit="1" customWidth="1"/>
    <col min="8456" max="8456" width="7.85546875" style="4" bestFit="1" customWidth="1"/>
    <col min="8457" max="8457" width="10.7109375" style="4" bestFit="1" customWidth="1"/>
    <col min="8458" max="8458" width="13.7109375" style="4" bestFit="1" customWidth="1"/>
    <col min="8459" max="8704" width="9.140625" style="4"/>
    <col min="8705" max="8705" width="1.85546875" style="4" bestFit="1" customWidth="1"/>
    <col min="8706" max="8706" width="3" style="4" bestFit="1" customWidth="1"/>
    <col min="8707" max="8707" width="2.5703125" style="4" customWidth="1"/>
    <col min="8708" max="8708" width="5" style="4" bestFit="1" customWidth="1"/>
    <col min="8709" max="8709" width="45.28515625" style="4" customWidth="1"/>
    <col min="8710" max="8710" width="15.85546875" style="4" customWidth="1"/>
    <col min="8711" max="8711" width="5.5703125" style="4" bestFit="1" customWidth="1"/>
    <col min="8712" max="8712" width="7.85546875" style="4" bestFit="1" customWidth="1"/>
    <col min="8713" max="8713" width="10.7109375" style="4" bestFit="1" customWidth="1"/>
    <col min="8714" max="8714" width="13.7109375" style="4" bestFit="1" customWidth="1"/>
    <col min="8715" max="8960" width="9.140625" style="4"/>
    <col min="8961" max="8961" width="1.85546875" style="4" bestFit="1" customWidth="1"/>
    <col min="8962" max="8962" width="3" style="4" bestFit="1" customWidth="1"/>
    <col min="8963" max="8963" width="2.5703125" style="4" customWidth="1"/>
    <col min="8964" max="8964" width="5" style="4" bestFit="1" customWidth="1"/>
    <col min="8965" max="8965" width="45.28515625" style="4" customWidth="1"/>
    <col min="8966" max="8966" width="15.85546875" style="4" customWidth="1"/>
    <col min="8967" max="8967" width="5.5703125" style="4" bestFit="1" customWidth="1"/>
    <col min="8968" max="8968" width="7.85546875" style="4" bestFit="1" customWidth="1"/>
    <col min="8969" max="8969" width="10.7109375" style="4" bestFit="1" customWidth="1"/>
    <col min="8970" max="8970" width="13.7109375" style="4" bestFit="1" customWidth="1"/>
    <col min="8971" max="9216" width="9.140625" style="4"/>
    <col min="9217" max="9217" width="1.85546875" style="4" bestFit="1" customWidth="1"/>
    <col min="9218" max="9218" width="3" style="4" bestFit="1" customWidth="1"/>
    <col min="9219" max="9219" width="2.5703125" style="4" customWidth="1"/>
    <col min="9220" max="9220" width="5" style="4" bestFit="1" customWidth="1"/>
    <col min="9221" max="9221" width="45.28515625" style="4" customWidth="1"/>
    <col min="9222" max="9222" width="15.85546875" style="4" customWidth="1"/>
    <col min="9223" max="9223" width="5.5703125" style="4" bestFit="1" customWidth="1"/>
    <col min="9224" max="9224" width="7.85546875" style="4" bestFit="1" customWidth="1"/>
    <col min="9225" max="9225" width="10.7109375" style="4" bestFit="1" customWidth="1"/>
    <col min="9226" max="9226" width="13.7109375" style="4" bestFit="1" customWidth="1"/>
    <col min="9227" max="9472" width="9.140625" style="4"/>
    <col min="9473" max="9473" width="1.85546875" style="4" bestFit="1" customWidth="1"/>
    <col min="9474" max="9474" width="3" style="4" bestFit="1" customWidth="1"/>
    <col min="9475" max="9475" width="2.5703125" style="4" customWidth="1"/>
    <col min="9476" max="9476" width="5" style="4" bestFit="1" customWidth="1"/>
    <col min="9477" max="9477" width="45.28515625" style="4" customWidth="1"/>
    <col min="9478" max="9478" width="15.85546875" style="4" customWidth="1"/>
    <col min="9479" max="9479" width="5.5703125" style="4" bestFit="1" customWidth="1"/>
    <col min="9480" max="9480" width="7.85546875" style="4" bestFit="1" customWidth="1"/>
    <col min="9481" max="9481" width="10.7109375" style="4" bestFit="1" customWidth="1"/>
    <col min="9482" max="9482" width="13.7109375" style="4" bestFit="1" customWidth="1"/>
    <col min="9483" max="9728" width="9.140625" style="4"/>
    <col min="9729" max="9729" width="1.85546875" style="4" bestFit="1" customWidth="1"/>
    <col min="9730" max="9730" width="3" style="4" bestFit="1" customWidth="1"/>
    <col min="9731" max="9731" width="2.5703125" style="4" customWidth="1"/>
    <col min="9732" max="9732" width="5" style="4" bestFit="1" customWidth="1"/>
    <col min="9733" max="9733" width="45.28515625" style="4" customWidth="1"/>
    <col min="9734" max="9734" width="15.85546875" style="4" customWidth="1"/>
    <col min="9735" max="9735" width="5.5703125" style="4" bestFit="1" customWidth="1"/>
    <col min="9736" max="9736" width="7.85546875" style="4" bestFit="1" customWidth="1"/>
    <col min="9737" max="9737" width="10.7109375" style="4" bestFit="1" customWidth="1"/>
    <col min="9738" max="9738" width="13.7109375" style="4" bestFit="1" customWidth="1"/>
    <col min="9739" max="9984" width="9.140625" style="4"/>
    <col min="9985" max="9985" width="1.85546875" style="4" bestFit="1" customWidth="1"/>
    <col min="9986" max="9986" width="3" style="4" bestFit="1" customWidth="1"/>
    <col min="9987" max="9987" width="2.5703125" style="4" customWidth="1"/>
    <col min="9988" max="9988" width="5" style="4" bestFit="1" customWidth="1"/>
    <col min="9989" max="9989" width="45.28515625" style="4" customWidth="1"/>
    <col min="9990" max="9990" width="15.85546875" style="4" customWidth="1"/>
    <col min="9991" max="9991" width="5.5703125" style="4" bestFit="1" customWidth="1"/>
    <col min="9992" max="9992" width="7.85546875" style="4" bestFit="1" customWidth="1"/>
    <col min="9993" max="9993" width="10.7109375" style="4" bestFit="1" customWidth="1"/>
    <col min="9994" max="9994" width="13.7109375" style="4" bestFit="1" customWidth="1"/>
    <col min="9995" max="10240" width="9.140625" style="4"/>
    <col min="10241" max="10241" width="1.85546875" style="4" bestFit="1" customWidth="1"/>
    <col min="10242" max="10242" width="3" style="4" bestFit="1" customWidth="1"/>
    <col min="10243" max="10243" width="2.5703125" style="4" customWidth="1"/>
    <col min="10244" max="10244" width="5" style="4" bestFit="1" customWidth="1"/>
    <col min="10245" max="10245" width="45.28515625" style="4" customWidth="1"/>
    <col min="10246" max="10246" width="15.85546875" style="4" customWidth="1"/>
    <col min="10247" max="10247" width="5.5703125" style="4" bestFit="1" customWidth="1"/>
    <col min="10248" max="10248" width="7.85546875" style="4" bestFit="1" customWidth="1"/>
    <col min="10249" max="10249" width="10.7109375" style="4" bestFit="1" customWidth="1"/>
    <col min="10250" max="10250" width="13.7109375" style="4" bestFit="1" customWidth="1"/>
    <col min="10251" max="10496" width="9.140625" style="4"/>
    <col min="10497" max="10497" width="1.85546875" style="4" bestFit="1" customWidth="1"/>
    <col min="10498" max="10498" width="3" style="4" bestFit="1" customWidth="1"/>
    <col min="10499" max="10499" width="2.5703125" style="4" customWidth="1"/>
    <col min="10500" max="10500" width="5" style="4" bestFit="1" customWidth="1"/>
    <col min="10501" max="10501" width="45.28515625" style="4" customWidth="1"/>
    <col min="10502" max="10502" width="15.85546875" style="4" customWidth="1"/>
    <col min="10503" max="10503" width="5.5703125" style="4" bestFit="1" customWidth="1"/>
    <col min="10504" max="10504" width="7.85546875" style="4" bestFit="1" customWidth="1"/>
    <col min="10505" max="10505" width="10.7109375" style="4" bestFit="1" customWidth="1"/>
    <col min="10506" max="10506" width="13.7109375" style="4" bestFit="1" customWidth="1"/>
    <col min="10507" max="10752" width="9.140625" style="4"/>
    <col min="10753" max="10753" width="1.85546875" style="4" bestFit="1" customWidth="1"/>
    <col min="10754" max="10754" width="3" style="4" bestFit="1" customWidth="1"/>
    <col min="10755" max="10755" width="2.5703125" style="4" customWidth="1"/>
    <col min="10756" max="10756" width="5" style="4" bestFit="1" customWidth="1"/>
    <col min="10757" max="10757" width="45.28515625" style="4" customWidth="1"/>
    <col min="10758" max="10758" width="15.85546875" style="4" customWidth="1"/>
    <col min="10759" max="10759" width="5.5703125" style="4" bestFit="1" customWidth="1"/>
    <col min="10760" max="10760" width="7.85546875" style="4" bestFit="1" customWidth="1"/>
    <col min="10761" max="10761" width="10.7109375" style="4" bestFit="1" customWidth="1"/>
    <col min="10762" max="10762" width="13.7109375" style="4" bestFit="1" customWidth="1"/>
    <col min="10763" max="11008" width="9.140625" style="4"/>
    <col min="11009" max="11009" width="1.85546875" style="4" bestFit="1" customWidth="1"/>
    <col min="11010" max="11010" width="3" style="4" bestFit="1" customWidth="1"/>
    <col min="11011" max="11011" width="2.5703125" style="4" customWidth="1"/>
    <col min="11012" max="11012" width="5" style="4" bestFit="1" customWidth="1"/>
    <col min="11013" max="11013" width="45.28515625" style="4" customWidth="1"/>
    <col min="11014" max="11014" width="15.85546875" style="4" customWidth="1"/>
    <col min="11015" max="11015" width="5.5703125" style="4" bestFit="1" customWidth="1"/>
    <col min="11016" max="11016" width="7.85546875" style="4" bestFit="1" customWidth="1"/>
    <col min="11017" max="11017" width="10.7109375" style="4" bestFit="1" customWidth="1"/>
    <col min="11018" max="11018" width="13.7109375" style="4" bestFit="1" customWidth="1"/>
    <col min="11019" max="11264" width="9.140625" style="4"/>
    <col min="11265" max="11265" width="1.85546875" style="4" bestFit="1" customWidth="1"/>
    <col min="11266" max="11266" width="3" style="4" bestFit="1" customWidth="1"/>
    <col min="11267" max="11267" width="2.5703125" style="4" customWidth="1"/>
    <col min="11268" max="11268" width="5" style="4" bestFit="1" customWidth="1"/>
    <col min="11269" max="11269" width="45.28515625" style="4" customWidth="1"/>
    <col min="11270" max="11270" width="15.85546875" style="4" customWidth="1"/>
    <col min="11271" max="11271" width="5.5703125" style="4" bestFit="1" customWidth="1"/>
    <col min="11272" max="11272" width="7.85546875" style="4" bestFit="1" customWidth="1"/>
    <col min="11273" max="11273" width="10.7109375" style="4" bestFit="1" customWidth="1"/>
    <col min="11274" max="11274" width="13.7109375" style="4" bestFit="1" customWidth="1"/>
    <col min="11275" max="11520" width="9.140625" style="4"/>
    <col min="11521" max="11521" width="1.85546875" style="4" bestFit="1" customWidth="1"/>
    <col min="11522" max="11522" width="3" style="4" bestFit="1" customWidth="1"/>
    <col min="11523" max="11523" width="2.5703125" style="4" customWidth="1"/>
    <col min="11524" max="11524" width="5" style="4" bestFit="1" customWidth="1"/>
    <col min="11525" max="11525" width="45.28515625" style="4" customWidth="1"/>
    <col min="11526" max="11526" width="15.85546875" style="4" customWidth="1"/>
    <col min="11527" max="11527" width="5.5703125" style="4" bestFit="1" customWidth="1"/>
    <col min="11528" max="11528" width="7.85546875" style="4" bestFit="1" customWidth="1"/>
    <col min="11529" max="11529" width="10.7109375" style="4" bestFit="1" customWidth="1"/>
    <col min="11530" max="11530" width="13.7109375" style="4" bestFit="1" customWidth="1"/>
    <col min="11531" max="11776" width="9.140625" style="4"/>
    <col min="11777" max="11777" width="1.85546875" style="4" bestFit="1" customWidth="1"/>
    <col min="11778" max="11778" width="3" style="4" bestFit="1" customWidth="1"/>
    <col min="11779" max="11779" width="2.5703125" style="4" customWidth="1"/>
    <col min="11780" max="11780" width="5" style="4" bestFit="1" customWidth="1"/>
    <col min="11781" max="11781" width="45.28515625" style="4" customWidth="1"/>
    <col min="11782" max="11782" width="15.85546875" style="4" customWidth="1"/>
    <col min="11783" max="11783" width="5.5703125" style="4" bestFit="1" customWidth="1"/>
    <col min="11784" max="11784" width="7.85546875" style="4" bestFit="1" customWidth="1"/>
    <col min="11785" max="11785" width="10.7109375" style="4" bestFit="1" customWidth="1"/>
    <col min="11786" max="11786" width="13.7109375" style="4" bestFit="1" customWidth="1"/>
    <col min="11787" max="12032" width="9.140625" style="4"/>
    <col min="12033" max="12033" width="1.85546875" style="4" bestFit="1" customWidth="1"/>
    <col min="12034" max="12034" width="3" style="4" bestFit="1" customWidth="1"/>
    <col min="12035" max="12035" width="2.5703125" style="4" customWidth="1"/>
    <col min="12036" max="12036" width="5" style="4" bestFit="1" customWidth="1"/>
    <col min="12037" max="12037" width="45.28515625" style="4" customWidth="1"/>
    <col min="12038" max="12038" width="15.85546875" style="4" customWidth="1"/>
    <col min="12039" max="12039" width="5.5703125" style="4" bestFit="1" customWidth="1"/>
    <col min="12040" max="12040" width="7.85546875" style="4" bestFit="1" customWidth="1"/>
    <col min="12041" max="12041" width="10.7109375" style="4" bestFit="1" customWidth="1"/>
    <col min="12042" max="12042" width="13.7109375" style="4" bestFit="1" customWidth="1"/>
    <col min="12043" max="12288" width="9.140625" style="4"/>
    <col min="12289" max="12289" width="1.85546875" style="4" bestFit="1" customWidth="1"/>
    <col min="12290" max="12290" width="3" style="4" bestFit="1" customWidth="1"/>
    <col min="12291" max="12291" width="2.5703125" style="4" customWidth="1"/>
    <col min="12292" max="12292" width="5" style="4" bestFit="1" customWidth="1"/>
    <col min="12293" max="12293" width="45.28515625" style="4" customWidth="1"/>
    <col min="12294" max="12294" width="15.85546875" style="4" customWidth="1"/>
    <col min="12295" max="12295" width="5.5703125" style="4" bestFit="1" customWidth="1"/>
    <col min="12296" max="12296" width="7.85546875" style="4" bestFit="1" customWidth="1"/>
    <col min="12297" max="12297" width="10.7109375" style="4" bestFit="1" customWidth="1"/>
    <col min="12298" max="12298" width="13.7109375" style="4" bestFit="1" customWidth="1"/>
    <col min="12299" max="12544" width="9.140625" style="4"/>
    <col min="12545" max="12545" width="1.85546875" style="4" bestFit="1" customWidth="1"/>
    <col min="12546" max="12546" width="3" style="4" bestFit="1" customWidth="1"/>
    <col min="12547" max="12547" width="2.5703125" style="4" customWidth="1"/>
    <col min="12548" max="12548" width="5" style="4" bestFit="1" customWidth="1"/>
    <col min="12549" max="12549" width="45.28515625" style="4" customWidth="1"/>
    <col min="12550" max="12550" width="15.85546875" style="4" customWidth="1"/>
    <col min="12551" max="12551" width="5.5703125" style="4" bestFit="1" customWidth="1"/>
    <col min="12552" max="12552" width="7.85546875" style="4" bestFit="1" customWidth="1"/>
    <col min="12553" max="12553" width="10.7109375" style="4" bestFit="1" customWidth="1"/>
    <col min="12554" max="12554" width="13.7109375" style="4" bestFit="1" customWidth="1"/>
    <col min="12555" max="12800" width="9.140625" style="4"/>
    <col min="12801" max="12801" width="1.85546875" style="4" bestFit="1" customWidth="1"/>
    <col min="12802" max="12802" width="3" style="4" bestFit="1" customWidth="1"/>
    <col min="12803" max="12803" width="2.5703125" style="4" customWidth="1"/>
    <col min="12804" max="12804" width="5" style="4" bestFit="1" customWidth="1"/>
    <col min="12805" max="12805" width="45.28515625" style="4" customWidth="1"/>
    <col min="12806" max="12806" width="15.85546875" style="4" customWidth="1"/>
    <col min="12807" max="12807" width="5.5703125" style="4" bestFit="1" customWidth="1"/>
    <col min="12808" max="12808" width="7.85546875" style="4" bestFit="1" customWidth="1"/>
    <col min="12809" max="12809" width="10.7109375" style="4" bestFit="1" customWidth="1"/>
    <col min="12810" max="12810" width="13.7109375" style="4" bestFit="1" customWidth="1"/>
    <col min="12811" max="13056" width="9.140625" style="4"/>
    <col min="13057" max="13057" width="1.85546875" style="4" bestFit="1" customWidth="1"/>
    <col min="13058" max="13058" width="3" style="4" bestFit="1" customWidth="1"/>
    <col min="13059" max="13059" width="2.5703125" style="4" customWidth="1"/>
    <col min="13060" max="13060" width="5" style="4" bestFit="1" customWidth="1"/>
    <col min="13061" max="13061" width="45.28515625" style="4" customWidth="1"/>
    <col min="13062" max="13062" width="15.85546875" style="4" customWidth="1"/>
    <col min="13063" max="13063" width="5.5703125" style="4" bestFit="1" customWidth="1"/>
    <col min="13064" max="13064" width="7.85546875" style="4" bestFit="1" customWidth="1"/>
    <col min="13065" max="13065" width="10.7109375" style="4" bestFit="1" customWidth="1"/>
    <col min="13066" max="13066" width="13.7109375" style="4" bestFit="1" customWidth="1"/>
    <col min="13067" max="13312" width="9.140625" style="4"/>
    <col min="13313" max="13313" width="1.85546875" style="4" bestFit="1" customWidth="1"/>
    <col min="13314" max="13314" width="3" style="4" bestFit="1" customWidth="1"/>
    <col min="13315" max="13315" width="2.5703125" style="4" customWidth="1"/>
    <col min="13316" max="13316" width="5" style="4" bestFit="1" customWidth="1"/>
    <col min="13317" max="13317" width="45.28515625" style="4" customWidth="1"/>
    <col min="13318" max="13318" width="15.85546875" style="4" customWidth="1"/>
    <col min="13319" max="13319" width="5.5703125" style="4" bestFit="1" customWidth="1"/>
    <col min="13320" max="13320" width="7.85546875" style="4" bestFit="1" customWidth="1"/>
    <col min="13321" max="13321" width="10.7109375" style="4" bestFit="1" customWidth="1"/>
    <col min="13322" max="13322" width="13.7109375" style="4" bestFit="1" customWidth="1"/>
    <col min="13323" max="13568" width="9.140625" style="4"/>
    <col min="13569" max="13569" width="1.85546875" style="4" bestFit="1" customWidth="1"/>
    <col min="13570" max="13570" width="3" style="4" bestFit="1" customWidth="1"/>
    <col min="13571" max="13571" width="2.5703125" style="4" customWidth="1"/>
    <col min="13572" max="13572" width="5" style="4" bestFit="1" customWidth="1"/>
    <col min="13573" max="13573" width="45.28515625" style="4" customWidth="1"/>
    <col min="13574" max="13574" width="15.85546875" style="4" customWidth="1"/>
    <col min="13575" max="13575" width="5.5703125" style="4" bestFit="1" customWidth="1"/>
    <col min="13576" max="13576" width="7.85546875" style="4" bestFit="1" customWidth="1"/>
    <col min="13577" max="13577" width="10.7109375" style="4" bestFit="1" customWidth="1"/>
    <col min="13578" max="13578" width="13.7109375" style="4" bestFit="1" customWidth="1"/>
    <col min="13579" max="13824" width="9.140625" style="4"/>
    <col min="13825" max="13825" width="1.85546875" style="4" bestFit="1" customWidth="1"/>
    <col min="13826" max="13826" width="3" style="4" bestFit="1" customWidth="1"/>
    <col min="13827" max="13827" width="2.5703125" style="4" customWidth="1"/>
    <col min="13828" max="13828" width="5" style="4" bestFit="1" customWidth="1"/>
    <col min="13829" max="13829" width="45.28515625" style="4" customWidth="1"/>
    <col min="13830" max="13830" width="15.85546875" style="4" customWidth="1"/>
    <col min="13831" max="13831" width="5.5703125" style="4" bestFit="1" customWidth="1"/>
    <col min="13832" max="13832" width="7.85546875" style="4" bestFit="1" customWidth="1"/>
    <col min="13833" max="13833" width="10.7109375" style="4" bestFit="1" customWidth="1"/>
    <col min="13834" max="13834" width="13.7109375" style="4" bestFit="1" customWidth="1"/>
    <col min="13835" max="14080" width="9.140625" style="4"/>
    <col min="14081" max="14081" width="1.85546875" style="4" bestFit="1" customWidth="1"/>
    <col min="14082" max="14082" width="3" style="4" bestFit="1" customWidth="1"/>
    <col min="14083" max="14083" width="2.5703125" style="4" customWidth="1"/>
    <col min="14084" max="14084" width="5" style="4" bestFit="1" customWidth="1"/>
    <col min="14085" max="14085" width="45.28515625" style="4" customWidth="1"/>
    <col min="14086" max="14086" width="15.85546875" style="4" customWidth="1"/>
    <col min="14087" max="14087" width="5.5703125" style="4" bestFit="1" customWidth="1"/>
    <col min="14088" max="14088" width="7.85546875" style="4" bestFit="1" customWidth="1"/>
    <col min="14089" max="14089" width="10.7109375" style="4" bestFit="1" customWidth="1"/>
    <col min="14090" max="14090" width="13.7109375" style="4" bestFit="1" customWidth="1"/>
    <col min="14091" max="14336" width="9.140625" style="4"/>
    <col min="14337" max="14337" width="1.85546875" style="4" bestFit="1" customWidth="1"/>
    <col min="14338" max="14338" width="3" style="4" bestFit="1" customWidth="1"/>
    <col min="14339" max="14339" width="2.5703125" style="4" customWidth="1"/>
    <col min="14340" max="14340" width="5" style="4" bestFit="1" customWidth="1"/>
    <col min="14341" max="14341" width="45.28515625" style="4" customWidth="1"/>
    <col min="14342" max="14342" width="15.85546875" style="4" customWidth="1"/>
    <col min="14343" max="14343" width="5.5703125" style="4" bestFit="1" customWidth="1"/>
    <col min="14344" max="14344" width="7.85546875" style="4" bestFit="1" customWidth="1"/>
    <col min="14345" max="14345" width="10.7109375" style="4" bestFit="1" customWidth="1"/>
    <col min="14346" max="14346" width="13.7109375" style="4" bestFit="1" customWidth="1"/>
    <col min="14347" max="14592" width="9.140625" style="4"/>
    <col min="14593" max="14593" width="1.85546875" style="4" bestFit="1" customWidth="1"/>
    <col min="14594" max="14594" width="3" style="4" bestFit="1" customWidth="1"/>
    <col min="14595" max="14595" width="2.5703125" style="4" customWidth="1"/>
    <col min="14596" max="14596" width="5" style="4" bestFit="1" customWidth="1"/>
    <col min="14597" max="14597" width="45.28515625" style="4" customWidth="1"/>
    <col min="14598" max="14598" width="15.85546875" style="4" customWidth="1"/>
    <col min="14599" max="14599" width="5.5703125" style="4" bestFit="1" customWidth="1"/>
    <col min="14600" max="14600" width="7.85546875" style="4" bestFit="1" customWidth="1"/>
    <col min="14601" max="14601" width="10.7109375" style="4" bestFit="1" customWidth="1"/>
    <col min="14602" max="14602" width="13.7109375" style="4" bestFit="1" customWidth="1"/>
    <col min="14603" max="14848" width="9.140625" style="4"/>
    <col min="14849" max="14849" width="1.85546875" style="4" bestFit="1" customWidth="1"/>
    <col min="14850" max="14850" width="3" style="4" bestFit="1" customWidth="1"/>
    <col min="14851" max="14851" width="2.5703125" style="4" customWidth="1"/>
    <col min="14852" max="14852" width="5" style="4" bestFit="1" customWidth="1"/>
    <col min="14853" max="14853" width="45.28515625" style="4" customWidth="1"/>
    <col min="14854" max="14854" width="15.85546875" style="4" customWidth="1"/>
    <col min="14855" max="14855" width="5.5703125" style="4" bestFit="1" customWidth="1"/>
    <col min="14856" max="14856" width="7.85546875" style="4" bestFit="1" customWidth="1"/>
    <col min="14857" max="14857" width="10.7109375" style="4" bestFit="1" customWidth="1"/>
    <col min="14858" max="14858" width="13.7109375" style="4" bestFit="1" customWidth="1"/>
    <col min="14859" max="15104" width="9.140625" style="4"/>
    <col min="15105" max="15105" width="1.85546875" style="4" bestFit="1" customWidth="1"/>
    <col min="15106" max="15106" width="3" style="4" bestFit="1" customWidth="1"/>
    <col min="15107" max="15107" width="2.5703125" style="4" customWidth="1"/>
    <col min="15108" max="15108" width="5" style="4" bestFit="1" customWidth="1"/>
    <col min="15109" max="15109" width="45.28515625" style="4" customWidth="1"/>
    <col min="15110" max="15110" width="15.85546875" style="4" customWidth="1"/>
    <col min="15111" max="15111" width="5.5703125" style="4" bestFit="1" customWidth="1"/>
    <col min="15112" max="15112" width="7.85546875" style="4" bestFit="1" customWidth="1"/>
    <col min="15113" max="15113" width="10.7109375" style="4" bestFit="1" customWidth="1"/>
    <col min="15114" max="15114" width="13.7109375" style="4" bestFit="1" customWidth="1"/>
    <col min="15115" max="15360" width="9.140625" style="4"/>
    <col min="15361" max="15361" width="1.85546875" style="4" bestFit="1" customWidth="1"/>
    <col min="15362" max="15362" width="3" style="4" bestFit="1" customWidth="1"/>
    <col min="15363" max="15363" width="2.5703125" style="4" customWidth="1"/>
    <col min="15364" max="15364" width="5" style="4" bestFit="1" customWidth="1"/>
    <col min="15365" max="15365" width="45.28515625" style="4" customWidth="1"/>
    <col min="15366" max="15366" width="15.85546875" style="4" customWidth="1"/>
    <col min="15367" max="15367" width="5.5703125" style="4" bestFit="1" customWidth="1"/>
    <col min="15368" max="15368" width="7.85546875" style="4" bestFit="1" customWidth="1"/>
    <col min="15369" max="15369" width="10.7109375" style="4" bestFit="1" customWidth="1"/>
    <col min="15370" max="15370" width="13.7109375" style="4" bestFit="1" customWidth="1"/>
    <col min="15371" max="15616" width="9.140625" style="4"/>
    <col min="15617" max="15617" width="1.85546875" style="4" bestFit="1" customWidth="1"/>
    <col min="15618" max="15618" width="3" style="4" bestFit="1" customWidth="1"/>
    <col min="15619" max="15619" width="2.5703125" style="4" customWidth="1"/>
    <col min="15620" max="15620" width="5" style="4" bestFit="1" customWidth="1"/>
    <col min="15621" max="15621" width="45.28515625" style="4" customWidth="1"/>
    <col min="15622" max="15622" width="15.85546875" style="4" customWidth="1"/>
    <col min="15623" max="15623" width="5.5703125" style="4" bestFit="1" customWidth="1"/>
    <col min="15624" max="15624" width="7.85546875" style="4" bestFit="1" customWidth="1"/>
    <col min="15625" max="15625" width="10.7109375" style="4" bestFit="1" customWidth="1"/>
    <col min="15626" max="15626" width="13.7109375" style="4" bestFit="1" customWidth="1"/>
    <col min="15627" max="15872" width="9.140625" style="4"/>
    <col min="15873" max="15873" width="1.85546875" style="4" bestFit="1" customWidth="1"/>
    <col min="15874" max="15874" width="3" style="4" bestFit="1" customWidth="1"/>
    <col min="15875" max="15875" width="2.5703125" style="4" customWidth="1"/>
    <col min="15876" max="15876" width="5" style="4" bestFit="1" customWidth="1"/>
    <col min="15877" max="15877" width="45.28515625" style="4" customWidth="1"/>
    <col min="15878" max="15878" width="15.85546875" style="4" customWidth="1"/>
    <col min="15879" max="15879" width="5.5703125" style="4" bestFit="1" customWidth="1"/>
    <col min="15880" max="15880" width="7.85546875" style="4" bestFit="1" customWidth="1"/>
    <col min="15881" max="15881" width="10.7109375" style="4" bestFit="1" customWidth="1"/>
    <col min="15882" max="15882" width="13.7109375" style="4" bestFit="1" customWidth="1"/>
    <col min="15883" max="16128" width="9.140625" style="4"/>
    <col min="16129" max="16129" width="1.85546875" style="4" bestFit="1" customWidth="1"/>
    <col min="16130" max="16130" width="3" style="4" bestFit="1" customWidth="1"/>
    <col min="16131" max="16131" width="2.5703125" style="4" customWidth="1"/>
    <col min="16132" max="16132" width="5" style="4" bestFit="1" customWidth="1"/>
    <col min="16133" max="16133" width="45.28515625" style="4" customWidth="1"/>
    <col min="16134" max="16134" width="15.85546875" style="4" customWidth="1"/>
    <col min="16135" max="16135" width="5.5703125" style="4" bestFit="1" customWidth="1"/>
    <col min="16136" max="16136" width="7.85546875" style="4" bestFit="1" customWidth="1"/>
    <col min="16137" max="16137" width="10.7109375" style="4" bestFit="1" customWidth="1"/>
    <col min="16138" max="16138" width="13.7109375" style="4" bestFit="1" customWidth="1"/>
    <col min="16139" max="16384" width="9.140625" style="4"/>
  </cols>
  <sheetData>
    <row r="1" spans="1:10" x14ac:dyDescent="0.2">
      <c r="A1" s="1" t="s">
        <v>0</v>
      </c>
      <c r="F1" s="5"/>
      <c r="G1" s="6"/>
      <c r="H1" s="7"/>
      <c r="I1" s="8"/>
      <c r="J1" s="9"/>
    </row>
    <row r="2" spans="1:10" ht="18" customHeight="1" x14ac:dyDescent="0.2">
      <c r="A2" s="1" t="s">
        <v>0</v>
      </c>
      <c r="C2" s="1" t="s">
        <v>1</v>
      </c>
      <c r="D2" s="87"/>
      <c r="E2" s="88" t="s">
        <v>31</v>
      </c>
      <c r="F2" s="89"/>
      <c r="G2" s="89"/>
      <c r="H2" s="89"/>
      <c r="I2" s="89"/>
      <c r="J2" s="90"/>
    </row>
    <row r="3" spans="1:10" ht="42" customHeight="1" x14ac:dyDescent="0.2">
      <c r="A3" s="1" t="s">
        <v>0</v>
      </c>
      <c r="C3" s="1" t="s">
        <v>1</v>
      </c>
      <c r="D3" s="91"/>
      <c r="E3" s="92" t="s">
        <v>32</v>
      </c>
      <c r="F3" s="93"/>
      <c r="G3" s="93"/>
      <c r="H3" s="93"/>
      <c r="I3" s="93"/>
      <c r="J3" s="94" t="s">
        <v>83</v>
      </c>
    </row>
    <row r="4" spans="1:10" x14ac:dyDescent="0.2">
      <c r="A4" s="1" t="s">
        <v>0</v>
      </c>
      <c r="C4" s="1" t="s">
        <v>2</v>
      </c>
      <c r="D4" s="10"/>
      <c r="J4" s="11"/>
    </row>
    <row r="5" spans="1:10" x14ac:dyDescent="0.2">
      <c r="A5" s="1" t="s">
        <v>0</v>
      </c>
      <c r="C5" s="1" t="s">
        <v>2</v>
      </c>
      <c r="D5" s="10"/>
      <c r="J5" s="11"/>
    </row>
    <row r="6" spans="1:10" x14ac:dyDescent="0.2">
      <c r="A6" s="1" t="s">
        <v>0</v>
      </c>
      <c r="C6" s="1" t="s">
        <v>2</v>
      </c>
      <c r="D6" s="15"/>
      <c r="E6" s="56" t="s">
        <v>26</v>
      </c>
      <c r="F6" s="12"/>
      <c r="G6" s="12"/>
      <c r="H6" s="12"/>
      <c r="I6" s="12"/>
      <c r="J6" s="13"/>
    </row>
    <row r="7" spans="1:10" x14ac:dyDescent="0.2">
      <c r="A7" s="1" t="s">
        <v>0</v>
      </c>
      <c r="C7" s="1" t="s">
        <v>2</v>
      </c>
      <c r="D7" s="15"/>
      <c r="E7" s="14"/>
      <c r="J7" s="11"/>
    </row>
    <row r="8" spans="1:10" ht="23.25" customHeight="1" x14ac:dyDescent="0.2">
      <c r="A8" s="1" t="s">
        <v>0</v>
      </c>
      <c r="C8" s="1" t="s">
        <v>2</v>
      </c>
      <c r="D8" s="15" t="s">
        <v>3</v>
      </c>
      <c r="E8" s="103" t="s">
        <v>11</v>
      </c>
      <c r="F8" s="105"/>
      <c r="G8" s="105"/>
      <c r="H8" s="105"/>
      <c r="I8" s="105"/>
      <c r="J8" s="11"/>
    </row>
    <row r="9" spans="1:10" ht="36" customHeight="1" x14ac:dyDescent="0.2">
      <c r="A9" s="1" t="s">
        <v>0</v>
      </c>
      <c r="C9" s="1" t="s">
        <v>2</v>
      </c>
      <c r="D9" s="15" t="s">
        <v>4</v>
      </c>
      <c r="E9" s="106" t="s">
        <v>27</v>
      </c>
      <c r="F9" s="107"/>
      <c r="G9" s="107"/>
      <c r="H9" s="107"/>
      <c r="I9" s="107"/>
      <c r="J9" s="11"/>
    </row>
    <row r="10" spans="1:10" ht="27.75" customHeight="1" x14ac:dyDescent="0.2">
      <c r="A10" s="1" t="s">
        <v>0</v>
      </c>
      <c r="C10" s="1" t="s">
        <v>2</v>
      </c>
      <c r="D10" s="15" t="s">
        <v>5</v>
      </c>
      <c r="E10" s="103" t="s">
        <v>28</v>
      </c>
      <c r="F10" s="104"/>
      <c r="G10" s="104"/>
      <c r="H10" s="104"/>
      <c r="I10" s="104"/>
      <c r="J10" s="11"/>
    </row>
    <row r="11" spans="1:10" ht="47.25" customHeight="1" x14ac:dyDescent="0.2">
      <c r="A11" s="1" t="s">
        <v>0</v>
      </c>
      <c r="C11" s="1" t="s">
        <v>2</v>
      </c>
      <c r="D11" s="15" t="s">
        <v>7</v>
      </c>
      <c r="E11" s="103" t="s">
        <v>81</v>
      </c>
      <c r="F11" s="104"/>
      <c r="G11" s="104"/>
      <c r="H11" s="104"/>
      <c r="I11" s="104"/>
      <c r="J11" s="11"/>
    </row>
    <row r="12" spans="1:10" ht="72" customHeight="1" x14ac:dyDescent="0.2">
      <c r="A12" s="1" t="s">
        <v>0</v>
      </c>
      <c r="C12" s="1" t="s">
        <v>2</v>
      </c>
      <c r="D12" s="15" t="s">
        <v>9</v>
      </c>
      <c r="E12" s="108" t="s">
        <v>6</v>
      </c>
      <c r="F12" s="104"/>
      <c r="G12" s="104"/>
      <c r="H12" s="104"/>
      <c r="I12" s="104"/>
      <c r="J12" s="11"/>
    </row>
    <row r="13" spans="1:10" ht="36.75" customHeight="1" x14ac:dyDescent="0.2">
      <c r="A13" s="1" t="s">
        <v>0</v>
      </c>
      <c r="C13" s="1" t="s">
        <v>2</v>
      </c>
      <c r="D13" s="15" t="s">
        <v>10</v>
      </c>
      <c r="E13" s="103" t="s">
        <v>8</v>
      </c>
      <c r="F13" s="104"/>
      <c r="G13" s="104"/>
      <c r="H13" s="104"/>
      <c r="I13" s="104"/>
      <c r="J13" s="11"/>
    </row>
    <row r="14" spans="1:10" ht="38.25" customHeight="1" x14ac:dyDescent="0.2">
      <c r="A14" s="1" t="s">
        <v>0</v>
      </c>
      <c r="C14" s="1" t="s">
        <v>2</v>
      </c>
      <c r="D14" s="15" t="s">
        <v>12</v>
      </c>
      <c r="E14" s="103" t="s">
        <v>82</v>
      </c>
      <c r="F14" s="104"/>
      <c r="G14" s="104"/>
      <c r="H14" s="104"/>
      <c r="I14" s="104"/>
      <c r="J14" s="11"/>
    </row>
    <row r="15" spans="1:10" ht="13.5" customHeight="1" x14ac:dyDescent="0.2">
      <c r="A15" s="1" t="s">
        <v>0</v>
      </c>
      <c r="C15" s="1" t="s">
        <v>2</v>
      </c>
      <c r="D15" s="15" t="s">
        <v>14</v>
      </c>
      <c r="E15" s="103" t="s">
        <v>16</v>
      </c>
      <c r="F15" s="104"/>
      <c r="G15" s="104"/>
      <c r="H15" s="104"/>
      <c r="I15" s="104"/>
      <c r="J15" s="11"/>
    </row>
    <row r="16" spans="1:10" ht="29.25" customHeight="1" x14ac:dyDescent="0.2">
      <c r="A16" s="1" t="s">
        <v>0</v>
      </c>
      <c r="C16" s="1" t="s">
        <v>2</v>
      </c>
      <c r="D16" s="15" t="s">
        <v>15</v>
      </c>
      <c r="E16" s="103" t="s">
        <v>13</v>
      </c>
      <c r="F16" s="104"/>
      <c r="G16" s="104"/>
      <c r="H16" s="104"/>
      <c r="I16" s="104"/>
      <c r="J16" s="11"/>
    </row>
    <row r="17" spans="1:10" x14ac:dyDescent="0.2">
      <c r="A17" s="1" t="s">
        <v>0</v>
      </c>
      <c r="D17" s="15"/>
      <c r="E17" s="14"/>
      <c r="J17" s="11"/>
    </row>
    <row r="18" spans="1:10" s="58" customFormat="1" ht="19.5" x14ac:dyDescent="0.25">
      <c r="A18" s="1" t="s">
        <v>0</v>
      </c>
      <c r="B18" s="1"/>
      <c r="C18" s="57" t="s">
        <v>1</v>
      </c>
      <c r="D18" s="16" t="s">
        <v>17</v>
      </c>
      <c r="E18" s="16" t="s">
        <v>18</v>
      </c>
      <c r="F18" s="16" t="s">
        <v>19</v>
      </c>
      <c r="G18" s="16" t="s">
        <v>20</v>
      </c>
      <c r="H18" s="17" t="s">
        <v>21</v>
      </c>
      <c r="I18" s="17" t="s">
        <v>22</v>
      </c>
      <c r="J18" s="17" t="s">
        <v>23</v>
      </c>
    </row>
    <row r="19" spans="1:10" s="25" customFormat="1" x14ac:dyDescent="0.2">
      <c r="A19" s="1" t="s">
        <v>0</v>
      </c>
      <c r="B19" s="1"/>
      <c r="C19" s="1"/>
      <c r="D19" s="18"/>
      <c r="E19" s="19"/>
      <c r="F19" s="20"/>
      <c r="G19" s="21"/>
      <c r="H19" s="22"/>
      <c r="I19" s="23"/>
      <c r="J19" s="24"/>
    </row>
    <row r="20" spans="1:10" s="33" customFormat="1" x14ac:dyDescent="0.2">
      <c r="A20" s="1" t="s">
        <v>0</v>
      </c>
      <c r="B20" s="1"/>
      <c r="C20" s="1" t="s">
        <v>1</v>
      </c>
      <c r="D20" s="26" t="s">
        <v>3</v>
      </c>
      <c r="E20" s="27" t="s">
        <v>51</v>
      </c>
      <c r="F20" s="36"/>
      <c r="G20" s="29" t="s">
        <v>57</v>
      </c>
      <c r="H20" s="30">
        <v>133.22</v>
      </c>
      <c r="I20" s="31"/>
      <c r="J20" s="32">
        <f>$H20*I20</f>
        <v>0</v>
      </c>
    </row>
    <row r="21" spans="1:10" s="33" customFormat="1" ht="202.5" x14ac:dyDescent="0.2">
      <c r="A21" s="1" t="s">
        <v>0</v>
      </c>
      <c r="B21" s="1"/>
      <c r="C21" s="1" t="s">
        <v>24</v>
      </c>
      <c r="D21" s="34"/>
      <c r="E21" s="19" t="s">
        <v>56</v>
      </c>
      <c r="F21" s="36"/>
      <c r="G21" s="21"/>
      <c r="H21" s="35"/>
      <c r="I21" s="24"/>
      <c r="J21" s="24"/>
    </row>
    <row r="22" spans="1:10" s="25" customFormat="1" x14ac:dyDescent="0.2">
      <c r="A22" s="1" t="s">
        <v>0</v>
      </c>
      <c r="B22" s="1"/>
      <c r="C22" s="1"/>
      <c r="D22" s="18"/>
      <c r="E22" s="19"/>
      <c r="F22" s="20"/>
      <c r="G22" s="21"/>
      <c r="H22" s="22"/>
      <c r="I22" s="23"/>
      <c r="J22" s="24"/>
    </row>
    <row r="23" spans="1:10" s="33" customFormat="1" x14ac:dyDescent="0.2">
      <c r="A23" s="1" t="s">
        <v>0</v>
      </c>
      <c r="B23" s="1" t="s">
        <v>29</v>
      </c>
      <c r="C23" s="1" t="s">
        <v>1</v>
      </c>
      <c r="D23" s="26" t="s">
        <v>4</v>
      </c>
      <c r="E23" s="27" t="s">
        <v>52</v>
      </c>
      <c r="F23" s="36"/>
      <c r="G23" s="37"/>
      <c r="H23" s="38"/>
      <c r="I23" s="39"/>
      <c r="J23" s="40"/>
    </row>
    <row r="24" spans="1:10" s="33" customFormat="1" ht="371.25" x14ac:dyDescent="0.2">
      <c r="A24" s="1" t="s">
        <v>0</v>
      </c>
      <c r="B24" s="1" t="s">
        <v>29</v>
      </c>
      <c r="C24" s="1" t="s">
        <v>24</v>
      </c>
      <c r="D24" s="34"/>
      <c r="E24" s="79" t="s">
        <v>90</v>
      </c>
      <c r="F24" s="36" t="s">
        <v>25</v>
      </c>
      <c r="G24" s="21"/>
      <c r="H24" s="35"/>
      <c r="I24" s="24"/>
      <c r="J24" s="24"/>
    </row>
    <row r="25" spans="1:10" s="33" customFormat="1" ht="112.5" x14ac:dyDescent="0.2">
      <c r="A25" s="1" t="s">
        <v>0</v>
      </c>
      <c r="B25" s="1" t="s">
        <v>29</v>
      </c>
      <c r="C25" s="1" t="s">
        <v>24</v>
      </c>
      <c r="D25" s="34"/>
      <c r="E25" s="19" t="s">
        <v>91</v>
      </c>
      <c r="F25" s="36"/>
      <c r="G25" s="21"/>
      <c r="H25" s="35"/>
      <c r="I25" s="24"/>
      <c r="J25" s="24"/>
    </row>
    <row r="26" spans="1:10" s="33" customFormat="1" ht="382.5" x14ac:dyDescent="0.2">
      <c r="A26" s="1" t="s">
        <v>0</v>
      </c>
      <c r="B26" s="1" t="s">
        <v>29</v>
      </c>
      <c r="C26" s="1" t="s">
        <v>24</v>
      </c>
      <c r="D26" s="34"/>
      <c r="E26" s="84" t="s">
        <v>79</v>
      </c>
      <c r="F26" s="36"/>
      <c r="G26" s="21"/>
      <c r="H26" s="35"/>
      <c r="I26" s="24"/>
      <c r="J26" s="24"/>
    </row>
    <row r="27" spans="1:10" s="33" customFormat="1" ht="236.25" x14ac:dyDescent="0.2">
      <c r="A27" s="1" t="s">
        <v>0</v>
      </c>
      <c r="B27" s="1" t="s">
        <v>29</v>
      </c>
      <c r="C27" s="1" t="s">
        <v>24</v>
      </c>
      <c r="D27" s="34"/>
      <c r="E27" s="85" t="s">
        <v>80</v>
      </c>
      <c r="F27" s="36" t="s">
        <v>50</v>
      </c>
      <c r="G27" s="21"/>
      <c r="H27" s="35"/>
      <c r="I27" s="24"/>
      <c r="J27" s="24"/>
    </row>
    <row r="28" spans="1:10" s="25" customFormat="1" x14ac:dyDescent="0.2">
      <c r="A28" s="1" t="s">
        <v>0</v>
      </c>
      <c r="B28" s="1"/>
      <c r="C28" s="1"/>
      <c r="D28" s="18"/>
      <c r="E28" s="86"/>
      <c r="F28" s="20"/>
      <c r="G28" s="21"/>
      <c r="H28" s="22"/>
      <c r="I28" s="23"/>
      <c r="J28" s="24"/>
    </row>
    <row r="29" spans="1:10" s="33" customFormat="1" x14ac:dyDescent="0.25">
      <c r="A29" s="1" t="s">
        <v>0</v>
      </c>
      <c r="B29" s="1" t="s">
        <v>29</v>
      </c>
      <c r="C29" s="1" t="s">
        <v>1</v>
      </c>
      <c r="D29" s="41" t="s">
        <v>60</v>
      </c>
      <c r="E29" s="44" t="s">
        <v>78</v>
      </c>
      <c r="F29" s="28"/>
    </row>
    <row r="30" spans="1:10" s="33" customFormat="1" ht="33.75" x14ac:dyDescent="0.2">
      <c r="A30" s="1" t="s">
        <v>0</v>
      </c>
      <c r="B30" s="1" t="s">
        <v>29</v>
      </c>
      <c r="C30" s="1" t="s">
        <v>1</v>
      </c>
      <c r="D30" s="41" t="s">
        <v>61</v>
      </c>
      <c r="E30" s="42" t="s">
        <v>84</v>
      </c>
      <c r="F30" s="28"/>
      <c r="G30" s="29" t="s">
        <v>57</v>
      </c>
      <c r="H30" s="30">
        <v>133.19999999999999</v>
      </c>
      <c r="I30" s="31"/>
      <c r="J30" s="32">
        <f>$H30*I30</f>
        <v>0</v>
      </c>
    </row>
    <row r="31" spans="1:10" s="33" customFormat="1" ht="22.5" x14ac:dyDescent="0.2">
      <c r="A31" s="1" t="s">
        <v>0</v>
      </c>
      <c r="B31" s="1" t="s">
        <v>29</v>
      </c>
      <c r="C31" s="1" t="s">
        <v>1</v>
      </c>
      <c r="D31" s="41" t="s">
        <v>62</v>
      </c>
      <c r="E31" s="43" t="s">
        <v>64</v>
      </c>
      <c r="F31" s="80"/>
      <c r="G31" s="81" t="s">
        <v>54</v>
      </c>
      <c r="H31" s="82" t="s">
        <v>55</v>
      </c>
      <c r="I31" s="83">
        <v>0</v>
      </c>
      <c r="J31" s="32">
        <f>I31*J30</f>
        <v>0</v>
      </c>
    </row>
    <row r="32" spans="1:10" s="33" customFormat="1" ht="67.5" x14ac:dyDescent="0.2">
      <c r="A32" s="1" t="s">
        <v>0</v>
      </c>
      <c r="B32" s="1"/>
      <c r="C32" s="1" t="s">
        <v>1</v>
      </c>
      <c r="D32" s="41" t="s">
        <v>63</v>
      </c>
      <c r="E32" s="43" t="s">
        <v>53</v>
      </c>
      <c r="F32" s="44"/>
      <c r="G32" s="29" t="s">
        <v>57</v>
      </c>
      <c r="H32" s="30">
        <f>H30</f>
        <v>133.19999999999999</v>
      </c>
      <c r="I32" s="31"/>
      <c r="J32" s="32">
        <f>$H32*I32</f>
        <v>0</v>
      </c>
    </row>
    <row r="33" spans="1:10" s="25" customFormat="1" x14ac:dyDescent="0.2">
      <c r="A33" s="1" t="s">
        <v>0</v>
      </c>
      <c r="B33" s="1"/>
      <c r="C33" s="1"/>
      <c r="D33" s="18"/>
      <c r="E33" s="86"/>
      <c r="F33" s="20"/>
      <c r="G33" s="21"/>
      <c r="H33" s="22"/>
      <c r="I33" s="23"/>
      <c r="J33" s="24"/>
    </row>
    <row r="34" spans="1:10" s="33" customFormat="1" x14ac:dyDescent="0.25">
      <c r="A34" s="1" t="s">
        <v>0</v>
      </c>
      <c r="B34" s="1" t="s">
        <v>29</v>
      </c>
      <c r="C34" s="1" t="s">
        <v>1</v>
      </c>
      <c r="D34" s="41" t="s">
        <v>65</v>
      </c>
      <c r="E34" s="44" t="s">
        <v>70</v>
      </c>
      <c r="F34" s="28"/>
      <c r="G34" s="28"/>
      <c r="H34" s="28"/>
      <c r="I34" s="28"/>
      <c r="J34" s="28"/>
    </row>
    <row r="35" spans="1:10" s="33" customFormat="1" ht="33.75" x14ac:dyDescent="0.2">
      <c r="A35" s="1" t="s">
        <v>0</v>
      </c>
      <c r="B35" s="1" t="s">
        <v>29</v>
      </c>
      <c r="C35" s="1" t="s">
        <v>1</v>
      </c>
      <c r="D35" s="41" t="s">
        <v>66</v>
      </c>
      <c r="E35" s="42" t="s">
        <v>86</v>
      </c>
      <c r="F35" s="28"/>
      <c r="G35" s="29" t="s">
        <v>59</v>
      </c>
      <c r="H35" s="30">
        <f>60.38+(3.98+5.48+6.83+8.08+14.04+15.18+16.32)+(6.55+4.95+3.31+1.78)+(24.95+25.15+25.35+25.55+25.68+23.78+22.95+21.16+19.45+18.2+16.94+15.57+14.04+12.5+10.35+2.99+3.25+1.54+2.33)</f>
        <v>458.61</v>
      </c>
      <c r="I35" s="31"/>
      <c r="J35" s="32">
        <f>$H35*I35</f>
        <v>0</v>
      </c>
    </row>
    <row r="36" spans="1:10" s="33" customFormat="1" ht="33.75" x14ac:dyDescent="0.2">
      <c r="A36" s="1" t="s">
        <v>0</v>
      </c>
      <c r="B36" s="1" t="s">
        <v>29</v>
      </c>
      <c r="C36" s="1" t="s">
        <v>1</v>
      </c>
      <c r="D36" s="41" t="s">
        <v>67</v>
      </c>
      <c r="E36" s="43" t="s">
        <v>69</v>
      </c>
      <c r="F36" s="80"/>
      <c r="G36" s="81" t="s">
        <v>54</v>
      </c>
      <c r="H36" s="82" t="s">
        <v>55</v>
      </c>
      <c r="I36" s="83">
        <v>0</v>
      </c>
      <c r="J36" s="32">
        <f>I36*J35</f>
        <v>0</v>
      </c>
    </row>
    <row r="37" spans="1:10" s="33" customFormat="1" ht="67.5" x14ac:dyDescent="0.2">
      <c r="A37" s="1" t="s">
        <v>0</v>
      </c>
      <c r="B37" s="1"/>
      <c r="C37" s="1" t="s">
        <v>1</v>
      </c>
      <c r="D37" s="41" t="s">
        <v>68</v>
      </c>
      <c r="E37" s="43" t="s">
        <v>53</v>
      </c>
      <c r="F37" s="44"/>
      <c r="G37" s="29" t="s">
        <v>59</v>
      </c>
      <c r="H37" s="30">
        <f>H35</f>
        <v>458.61</v>
      </c>
      <c r="I37" s="31"/>
      <c r="J37" s="32">
        <f>$H37*I37</f>
        <v>0</v>
      </c>
    </row>
    <row r="38" spans="1:10" s="25" customFormat="1" ht="29.25" x14ac:dyDescent="0.2">
      <c r="A38" s="1" t="s">
        <v>0</v>
      </c>
      <c r="B38" s="1"/>
      <c r="C38" s="1"/>
      <c r="D38" s="18"/>
      <c r="E38" s="86" t="s">
        <v>76</v>
      </c>
      <c r="F38" s="20"/>
      <c r="G38" s="21"/>
      <c r="H38" s="22"/>
      <c r="I38" s="23"/>
      <c r="J38" s="24"/>
    </row>
    <row r="39" spans="1:10" s="25" customFormat="1" x14ac:dyDescent="0.2">
      <c r="A39" s="1" t="s">
        <v>0</v>
      </c>
      <c r="B39" s="1"/>
      <c r="C39" s="1"/>
      <c r="D39" s="18"/>
      <c r="E39" s="86"/>
      <c r="F39" s="20"/>
      <c r="G39" s="21"/>
      <c r="H39" s="22"/>
      <c r="I39" s="23"/>
      <c r="J39" s="24"/>
    </row>
    <row r="40" spans="1:10" s="33" customFormat="1" x14ac:dyDescent="0.25">
      <c r="A40" s="1" t="s">
        <v>0</v>
      </c>
      <c r="B40" s="1" t="s">
        <v>29</v>
      </c>
      <c r="C40" s="1" t="s">
        <v>1</v>
      </c>
      <c r="D40" s="41" t="s">
        <v>71</v>
      </c>
      <c r="E40" s="44" t="s">
        <v>58</v>
      </c>
      <c r="F40" s="28"/>
      <c r="G40" s="28"/>
      <c r="H40" s="28"/>
      <c r="I40" s="28"/>
      <c r="J40" s="28"/>
    </row>
    <row r="41" spans="1:10" s="33" customFormat="1" ht="33.75" x14ac:dyDescent="0.2">
      <c r="A41" s="1" t="s">
        <v>0</v>
      </c>
      <c r="B41" s="1" t="s">
        <v>29</v>
      </c>
      <c r="C41" s="1" t="s">
        <v>1</v>
      </c>
      <c r="D41" s="41" t="s">
        <v>72</v>
      </c>
      <c r="E41" s="42" t="s">
        <v>85</v>
      </c>
      <c r="F41" s="28"/>
      <c r="G41" s="29" t="s">
        <v>59</v>
      </c>
      <c r="H41" s="30">
        <f>2.39+2.21+0.5+4.84+3.9+1.05+0.4+2.47+0.48+1.76+1.55+0.46+0.45+3.05+2.96+0.7+0.57+0.8+0.55+3.38</f>
        <v>34.470000000000006</v>
      </c>
      <c r="I41" s="31"/>
      <c r="J41" s="32">
        <f>$H41*I41</f>
        <v>0</v>
      </c>
    </row>
    <row r="42" spans="1:10" s="33" customFormat="1" ht="33.75" x14ac:dyDescent="0.2">
      <c r="A42" s="1" t="s">
        <v>0</v>
      </c>
      <c r="B42" s="1" t="s">
        <v>29</v>
      </c>
      <c r="C42" s="1" t="s">
        <v>1</v>
      </c>
      <c r="D42" s="41" t="s">
        <v>73</v>
      </c>
      <c r="E42" s="43" t="s">
        <v>75</v>
      </c>
      <c r="F42" s="80"/>
      <c r="G42" s="81" t="s">
        <v>54</v>
      </c>
      <c r="H42" s="82" t="s">
        <v>55</v>
      </c>
      <c r="I42" s="83">
        <v>0</v>
      </c>
      <c r="J42" s="32">
        <f>I42*J41</f>
        <v>0</v>
      </c>
    </row>
    <row r="43" spans="1:10" s="33" customFormat="1" ht="67.5" x14ac:dyDescent="0.2">
      <c r="A43" s="1" t="s">
        <v>0</v>
      </c>
      <c r="B43" s="1"/>
      <c r="C43" s="1" t="s">
        <v>1</v>
      </c>
      <c r="D43" s="41" t="s">
        <v>74</v>
      </c>
      <c r="E43" s="43" t="s">
        <v>53</v>
      </c>
      <c r="F43" s="44"/>
      <c r="G43" s="29" t="s">
        <v>59</v>
      </c>
      <c r="H43" s="30">
        <f>H41</f>
        <v>34.470000000000006</v>
      </c>
      <c r="I43" s="31"/>
      <c r="J43" s="32">
        <f>$H43*I43</f>
        <v>0</v>
      </c>
    </row>
    <row r="44" spans="1:10" s="25" customFormat="1" ht="19.5" x14ac:dyDescent="0.2">
      <c r="A44" s="1" t="s">
        <v>0</v>
      </c>
      <c r="B44" s="1"/>
      <c r="C44" s="1"/>
      <c r="D44" s="18"/>
      <c r="E44" s="86" t="s">
        <v>77</v>
      </c>
      <c r="F44" s="20"/>
      <c r="G44" s="21"/>
      <c r="H44" s="22"/>
      <c r="I44" s="23"/>
      <c r="J44" s="24"/>
    </row>
    <row r="45" spans="1:10" s="25" customFormat="1" ht="12" thickBot="1" x14ac:dyDescent="0.25">
      <c r="A45" s="1" t="s">
        <v>0</v>
      </c>
      <c r="B45" s="1"/>
      <c r="C45" s="1"/>
      <c r="D45" s="18"/>
      <c r="E45" s="19"/>
      <c r="F45" s="20"/>
      <c r="G45" s="21"/>
      <c r="H45" s="22"/>
      <c r="I45" s="23"/>
      <c r="J45" s="24"/>
    </row>
    <row r="46" spans="1:10" s="52" customFormat="1" ht="22.5" customHeight="1" thickBot="1" x14ac:dyDescent="0.3">
      <c r="A46" s="1" t="s">
        <v>0</v>
      </c>
      <c r="B46" s="1"/>
      <c r="C46" s="1" t="s">
        <v>1</v>
      </c>
      <c r="D46" s="45"/>
      <c r="E46" s="46" t="s">
        <v>30</v>
      </c>
      <c r="F46" s="47"/>
      <c r="G46" s="48"/>
      <c r="H46" s="49"/>
      <c r="I46" s="50"/>
      <c r="J46" s="51">
        <f>SUM(J19:J45)</f>
        <v>0</v>
      </c>
    </row>
    <row r="47" spans="1:10" x14ac:dyDescent="0.2">
      <c r="A47" s="1" t="s">
        <v>0</v>
      </c>
      <c r="F47" s="5"/>
      <c r="G47" s="53"/>
      <c r="H47" s="7"/>
      <c r="I47" s="8"/>
      <c r="J47" s="54"/>
    </row>
    <row r="48" spans="1:10" x14ac:dyDescent="0.2">
      <c r="A48" s="1" t="s">
        <v>0</v>
      </c>
      <c r="F48" s="5"/>
      <c r="G48" s="53"/>
      <c r="H48" s="7"/>
      <c r="I48" s="8"/>
      <c r="J48" s="54"/>
    </row>
    <row r="49" spans="1:10" x14ac:dyDescent="0.2">
      <c r="A49" s="1" t="s">
        <v>0</v>
      </c>
      <c r="F49" s="5"/>
      <c r="G49" s="53"/>
      <c r="H49" s="7"/>
      <c r="I49" s="8"/>
      <c r="J49" s="54"/>
    </row>
    <row r="50" spans="1:10" x14ac:dyDescent="0.2">
      <c r="A50" s="1" t="s">
        <v>0</v>
      </c>
      <c r="B50" s="1" t="s">
        <v>29</v>
      </c>
      <c r="E50" s="96" t="s">
        <v>88</v>
      </c>
      <c r="F50" s="5"/>
      <c r="G50" s="53"/>
      <c r="H50" s="7"/>
      <c r="I50" s="8"/>
      <c r="J50" s="54"/>
    </row>
    <row r="51" spans="1:10" x14ac:dyDescent="0.2">
      <c r="A51" s="1" t="s">
        <v>0</v>
      </c>
      <c r="B51" s="1" t="s">
        <v>29</v>
      </c>
      <c r="D51" s="97" t="s">
        <v>29</v>
      </c>
      <c r="E51" s="98" t="s">
        <v>87</v>
      </c>
      <c r="F51" s="98"/>
      <c r="G51" s="98"/>
      <c r="H51" s="98"/>
      <c r="I51" s="98"/>
      <c r="J51" s="99">
        <f>SUMIF(B18:B46,B51,J18:J46)</f>
        <v>0</v>
      </c>
    </row>
    <row r="52" spans="1:10" s="55" customFormat="1" x14ac:dyDescent="0.2">
      <c r="A52" s="100" t="s">
        <v>0</v>
      </c>
      <c r="B52" s="1" t="s">
        <v>29</v>
      </c>
      <c r="C52" s="100"/>
      <c r="D52" s="101"/>
      <c r="E52" s="95" t="s">
        <v>89</v>
      </c>
      <c r="J52" s="102">
        <f>SUM(J51)</f>
        <v>0</v>
      </c>
    </row>
    <row r="53" spans="1:10" x14ac:dyDescent="0.2">
      <c r="A53" s="1" t="s">
        <v>0</v>
      </c>
      <c r="E53" s="55"/>
      <c r="F53" s="55"/>
      <c r="G53" s="55"/>
      <c r="H53" s="55"/>
      <c r="I53" s="55"/>
      <c r="J53" s="59"/>
    </row>
    <row r="54" spans="1:10" x14ac:dyDescent="0.2">
      <c r="A54" s="1" t="s">
        <v>0</v>
      </c>
      <c r="E54" s="55"/>
      <c r="F54" s="55"/>
      <c r="G54" s="55"/>
      <c r="H54" s="55"/>
      <c r="I54" s="55"/>
      <c r="J54" s="59"/>
    </row>
    <row r="55" spans="1:10" s="65" customFormat="1" ht="13.5" customHeight="1" x14ac:dyDescent="0.2">
      <c r="A55" s="1" t="s">
        <v>0</v>
      </c>
      <c r="B55" s="60"/>
      <c r="C55" s="60"/>
      <c r="D55" s="61"/>
      <c r="E55" s="62" t="s">
        <v>33</v>
      </c>
      <c r="F55" s="78" t="s">
        <v>34</v>
      </c>
      <c r="G55" s="63"/>
      <c r="H55" s="64"/>
      <c r="J55" s="66"/>
    </row>
    <row r="56" spans="1:10" s="65" customFormat="1" ht="15.75" customHeight="1" x14ac:dyDescent="0.2">
      <c r="A56" s="1" t="s">
        <v>0</v>
      </c>
      <c r="B56" s="60"/>
      <c r="C56" s="60"/>
      <c r="D56" s="61"/>
      <c r="E56" s="75" t="s">
        <v>35</v>
      </c>
      <c r="F56" s="67"/>
      <c r="G56" s="63"/>
      <c r="H56" s="64"/>
      <c r="J56" s="66"/>
    </row>
    <row r="57" spans="1:10" s="65" customFormat="1" ht="15.75" customHeight="1" x14ac:dyDescent="0.2">
      <c r="A57" s="1" t="s">
        <v>0</v>
      </c>
      <c r="B57" s="60"/>
      <c r="C57" s="60"/>
      <c r="D57" s="61"/>
      <c r="E57" s="75" t="s">
        <v>36</v>
      </c>
      <c r="F57" s="67"/>
      <c r="G57" s="63"/>
      <c r="H57" s="64"/>
      <c r="J57" s="66"/>
    </row>
    <row r="58" spans="1:10" s="65" customFormat="1" ht="15.75" customHeight="1" x14ac:dyDescent="0.2">
      <c r="A58" s="1" t="s">
        <v>0</v>
      </c>
      <c r="B58" s="60"/>
      <c r="C58" s="60"/>
      <c r="D58" s="61"/>
      <c r="E58" s="75" t="s">
        <v>37</v>
      </c>
      <c r="F58" s="67"/>
      <c r="G58" s="63"/>
      <c r="H58" s="68"/>
    </row>
    <row r="59" spans="1:10" s="65" customFormat="1" ht="15.75" customHeight="1" x14ac:dyDescent="0.2">
      <c r="A59" s="1" t="s">
        <v>0</v>
      </c>
      <c r="B59" s="60"/>
      <c r="C59" s="60"/>
      <c r="D59" s="61"/>
      <c r="E59" s="76" t="s">
        <v>38</v>
      </c>
      <c r="F59" s="67"/>
      <c r="G59" s="63"/>
      <c r="H59" s="69"/>
    </row>
    <row r="60" spans="1:10" s="65" customFormat="1" ht="15.75" customHeight="1" x14ac:dyDescent="0.2">
      <c r="A60" s="1" t="s">
        <v>0</v>
      </c>
      <c r="B60" s="60"/>
      <c r="C60" s="60"/>
      <c r="D60" s="61"/>
      <c r="E60" s="75" t="s">
        <v>39</v>
      </c>
      <c r="F60" s="67"/>
      <c r="G60" s="63"/>
      <c r="H60" s="70"/>
    </row>
    <row r="61" spans="1:10" s="65" customFormat="1" ht="15.75" customHeight="1" x14ac:dyDescent="0.2">
      <c r="A61" s="1" t="s">
        <v>0</v>
      </c>
      <c r="B61" s="60"/>
      <c r="C61" s="60"/>
      <c r="D61" s="61"/>
      <c r="E61" s="75" t="s">
        <v>40</v>
      </c>
      <c r="F61" s="67"/>
      <c r="G61" s="63"/>
      <c r="H61" s="64"/>
      <c r="J61" s="66"/>
    </row>
    <row r="62" spans="1:10" s="65" customFormat="1" ht="15.75" customHeight="1" x14ac:dyDescent="0.2">
      <c r="A62" s="1" t="s">
        <v>0</v>
      </c>
      <c r="B62" s="60"/>
      <c r="C62" s="60"/>
      <c r="D62" s="61"/>
      <c r="E62" s="75" t="s">
        <v>41</v>
      </c>
      <c r="F62" s="67"/>
      <c r="G62" s="63"/>
      <c r="H62" s="64"/>
      <c r="J62" s="66"/>
    </row>
    <row r="63" spans="1:10" s="65" customFormat="1" ht="15.75" customHeight="1" x14ac:dyDescent="0.2">
      <c r="A63" s="1" t="s">
        <v>0</v>
      </c>
      <c r="B63" s="60"/>
      <c r="C63" s="60"/>
      <c r="D63" s="61"/>
      <c r="E63" s="75" t="s">
        <v>42</v>
      </c>
      <c r="F63" s="67"/>
      <c r="G63" s="63"/>
      <c r="H63" s="64"/>
      <c r="J63" s="66"/>
    </row>
    <row r="64" spans="1:10" s="65" customFormat="1" ht="15.75" customHeight="1" x14ac:dyDescent="0.2">
      <c r="A64" s="1" t="s">
        <v>0</v>
      </c>
      <c r="B64" s="60"/>
      <c r="C64" s="60"/>
      <c r="D64" s="61"/>
      <c r="E64" s="75" t="s">
        <v>43</v>
      </c>
      <c r="F64" s="67"/>
      <c r="G64" s="63"/>
      <c r="H64" s="68"/>
    </row>
    <row r="65" spans="1:10" s="65" customFormat="1" ht="15.75" customHeight="1" x14ac:dyDescent="0.2">
      <c r="A65" s="1" t="s">
        <v>0</v>
      </c>
      <c r="B65" s="60"/>
      <c r="C65" s="60"/>
      <c r="D65" s="61"/>
      <c r="E65" s="75" t="s">
        <v>44</v>
      </c>
      <c r="F65" s="67"/>
      <c r="G65" s="63"/>
      <c r="H65" s="69"/>
    </row>
    <row r="66" spans="1:10" s="65" customFormat="1" ht="15.75" customHeight="1" x14ac:dyDescent="0.2">
      <c r="A66" s="1" t="s">
        <v>0</v>
      </c>
      <c r="B66" s="60"/>
      <c r="C66" s="60"/>
      <c r="D66" s="61"/>
      <c r="E66" s="75" t="s">
        <v>45</v>
      </c>
      <c r="F66" s="67"/>
      <c r="G66" s="63"/>
      <c r="H66" s="69"/>
    </row>
    <row r="67" spans="1:10" s="65" customFormat="1" ht="15.75" customHeight="1" x14ac:dyDescent="0.2">
      <c r="A67" s="1" t="s">
        <v>0</v>
      </c>
      <c r="B67" s="60"/>
      <c r="C67" s="60"/>
      <c r="D67" s="61"/>
      <c r="E67" s="75" t="s">
        <v>46</v>
      </c>
      <c r="F67" s="67"/>
      <c r="G67" s="63"/>
      <c r="H67" s="68"/>
      <c r="J67" s="66"/>
    </row>
    <row r="68" spans="1:10" s="65" customFormat="1" ht="15.75" customHeight="1" x14ac:dyDescent="0.2">
      <c r="A68" s="1" t="s">
        <v>0</v>
      </c>
      <c r="E68" s="75" t="s">
        <v>47</v>
      </c>
      <c r="F68" s="67"/>
      <c r="G68" s="63"/>
      <c r="H68" s="69"/>
      <c r="J68" s="66"/>
    </row>
    <row r="69" spans="1:10" s="65" customFormat="1" ht="15.75" customHeight="1" x14ac:dyDescent="0.2">
      <c r="A69" s="1" t="s">
        <v>0</v>
      </c>
      <c r="E69" s="75" t="s">
        <v>48</v>
      </c>
      <c r="F69" s="67"/>
      <c r="G69" s="63"/>
      <c r="H69" s="69"/>
      <c r="J69" s="66"/>
    </row>
    <row r="70" spans="1:10" s="65" customFormat="1" ht="12" x14ac:dyDescent="0.2">
      <c r="A70" s="1" t="s">
        <v>0</v>
      </c>
      <c r="E70" s="71"/>
      <c r="F70" s="72"/>
      <c r="G70" s="73"/>
      <c r="H70" s="69"/>
      <c r="J70" s="66"/>
    </row>
    <row r="71" spans="1:10" s="65" customFormat="1" ht="12.75" thickBot="1" x14ac:dyDescent="0.25">
      <c r="A71" s="1" t="s">
        <v>0</v>
      </c>
      <c r="E71" s="72"/>
      <c r="F71" s="74"/>
      <c r="G71" s="73"/>
      <c r="H71" s="69"/>
      <c r="J71" s="66"/>
    </row>
    <row r="72" spans="1:10" s="65" customFormat="1" ht="12" x14ac:dyDescent="0.2">
      <c r="A72" s="1" t="s">
        <v>0</v>
      </c>
      <c r="F72" s="77" t="s">
        <v>49</v>
      </c>
      <c r="G72" s="73"/>
      <c r="H72" s="69"/>
      <c r="J72" s="66"/>
    </row>
    <row r="73" spans="1:10" x14ac:dyDescent="0.2">
      <c r="A73" s="1" t="s">
        <v>0</v>
      </c>
      <c r="F73" s="5"/>
      <c r="G73" s="5"/>
      <c r="H73" s="5"/>
      <c r="I73" s="5"/>
      <c r="J73" s="59"/>
    </row>
    <row r="74" spans="1:10" x14ac:dyDescent="0.2">
      <c r="A74" s="1" t="s">
        <v>0</v>
      </c>
    </row>
  </sheetData>
  <autoFilter ref="A1:J74"/>
  <mergeCells count="9">
    <mergeCell ref="E14:I14"/>
    <mergeCell ref="E15:I15"/>
    <mergeCell ref="E16:I16"/>
    <mergeCell ref="E8:I8"/>
    <mergeCell ref="E9:I9"/>
    <mergeCell ref="E10:I10"/>
    <mergeCell ref="E11:I11"/>
    <mergeCell ref="E12:I12"/>
    <mergeCell ref="E13:I13"/>
  </mergeCells>
  <pageMargins left="0.7" right="0.7" top="0.75" bottom="0.75" header="0.3" footer="0.3"/>
  <pageSetup paperSize="9" scale="84" orientation="portrait" r:id="rId1"/>
  <headerFooter>
    <oddHeader>&amp;R&amp;8str. &amp;P/&amp;"-,Bold"&amp;N</oddHeader>
  </headerFooter>
  <rowBreaks count="1" manualBreakCount="1">
    <brk id="16" min="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 ZA DEKING</vt:lpstr>
      <vt:lpstr>'TROŠKOVNIK ZA DEKING'!Print_Area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 Mavrić</dc:creator>
  <cp:lastModifiedBy>Danijel Mavrić</cp:lastModifiedBy>
  <cp:lastPrinted>2021-11-12T10:56:05Z</cp:lastPrinted>
  <dcterms:created xsi:type="dcterms:W3CDTF">2020-10-08T09:45:21Z</dcterms:created>
  <dcterms:modified xsi:type="dcterms:W3CDTF">2021-11-26T08:14:04Z</dcterms:modified>
</cp:coreProperties>
</file>