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Mkorenic\Documents\2 PROJEKTI\2023 KU\PL AC BU Kamp ormarići zona C\2 Natječaj\"/>
    </mc:Choice>
  </mc:AlternateContent>
  <bookViews>
    <workbookView xWindow="1725" yWindow="195" windowWidth="15135" windowHeight="9915" tabRatio="575"/>
  </bookViews>
  <sheets>
    <sheet name="AC BIJELA UVALA zona C faza" sheetId="13" r:id="rId1"/>
  </sheets>
  <externalReferences>
    <externalReference r:id="rId2"/>
    <externalReference r:id="rId3"/>
  </externalReferences>
  <definedNames>
    <definedName name="_____xlfn_BAHTTEXT">NA()</definedName>
    <definedName name="____xlfn_BAHTTEXT">NA()</definedName>
    <definedName name="___xlfn_BAHTTEXT">NA()</definedName>
    <definedName name="__xlfn_BAHTTEXT">NA()</definedName>
    <definedName name="_xlnm._FilterDatabase" localSheetId="0" hidden="1">'AC BIJELA UVALA zona C faza'!$A$10:$WTD$152</definedName>
    <definedName name="CELIJA" localSheetId="0">#REF!</definedName>
    <definedName name="MIRO" localSheetId="0">#REF!</definedName>
    <definedName name="NOVA" localSheetId="0">#REF!</definedName>
    <definedName name="novi" localSheetId="0">#REF!</definedName>
    <definedName name="_xlnm.Print_Area" localSheetId="0">'AC BIJELA UVALA zona C faza'!$B$1:$I$141</definedName>
    <definedName name="RED" localSheetId="0">#REF!</definedName>
    <definedName name="UKUPNO10" localSheetId="0">#REF!</definedName>
    <definedName name="UKUPNO11" localSheetId="0">#REF!</definedName>
    <definedName name="UKUPNO12" localSheetId="0">[1]soboslik!#REF!</definedName>
    <definedName name="UKUPNO13" localSheetId="0">'[1]razni '!#REF!</definedName>
    <definedName name="UKUPNO14" localSheetId="0">#REF!</definedName>
    <definedName name="UKUPNO15" localSheetId="0">#REF!</definedName>
    <definedName name="UKUPNO16" localSheetId="0">#REF!</definedName>
    <definedName name="UKUPNO17" localSheetId="0">#REF!</definedName>
    <definedName name="UKUPNO18" localSheetId="0">#REF!</definedName>
    <definedName name="UKUPNO19" localSheetId="0">#REF!</definedName>
    <definedName name="UKUPNO2">'[2]RAZNI RADOVI'!$F$22</definedName>
    <definedName name="UKUPNO20" localSheetId="0">#REF!</definedName>
    <definedName name="UKUPNO3" localSheetId="0">#REF!</definedName>
    <definedName name="UKUPNO4">[1]izolacija!$F$13</definedName>
    <definedName name="UKUPNO5">'[1]oprema dvor.'!$F$28</definedName>
    <definedName name="UKUPNO6">[1]okoliš!$F$25</definedName>
    <definedName name="UKUPNO7" localSheetId="0">#REF!</definedName>
    <definedName name="UKUPNO8" localSheetId="0">[1]elektr!#REF!</definedName>
    <definedName name="UKUPNO9" localSheetId="0">[1]PLIN!#REF!</definedName>
  </definedNames>
  <calcPr calcId="162913"/>
  <fileRecoveryPr autoRecover="0"/>
</workbook>
</file>

<file path=xl/calcChain.xml><?xml version="1.0" encoding="utf-8"?>
<calcChain xmlns="http://schemas.openxmlformats.org/spreadsheetml/2006/main">
  <c r="H109" i="13" l="1"/>
  <c r="H129" i="13" l="1"/>
  <c r="H75" i="13"/>
  <c r="H73" i="13"/>
  <c r="H72" i="13"/>
  <c r="H69" i="13"/>
  <c r="H67" i="13"/>
  <c r="H111" i="13"/>
  <c r="H127" i="13" l="1"/>
  <c r="H115" i="13"/>
  <c r="H113" i="13"/>
  <c r="H107" i="13"/>
  <c r="H105" i="13"/>
  <c r="H103" i="13"/>
  <c r="H101" i="13"/>
  <c r="H99" i="13"/>
  <c r="H97" i="13"/>
  <c r="H95" i="13"/>
  <c r="H93" i="13"/>
  <c r="H91" i="13"/>
  <c r="H66" i="13"/>
  <c r="H62" i="13"/>
  <c r="H60" i="13"/>
  <c r="H58" i="13"/>
  <c r="H56" i="13"/>
  <c r="H54" i="13"/>
  <c r="H52" i="13"/>
  <c r="H136" i="13" s="1"/>
  <c r="H45" i="13"/>
  <c r="H43" i="13"/>
  <c r="H40" i="13"/>
  <c r="H38" i="13"/>
  <c r="H36" i="13"/>
  <c r="H35" i="13"/>
  <c r="H29" i="13"/>
  <c r="H26" i="13"/>
  <c r="H47" i="13" s="1"/>
  <c r="H135" i="13" s="1"/>
  <c r="H141" i="13"/>
  <c r="H138" i="13" l="1"/>
  <c r="H144" i="13"/>
  <c r="D136" i="13" l="1"/>
  <c r="C136" i="13"/>
  <c r="D135" i="13"/>
  <c r="C135" i="13"/>
</calcChain>
</file>

<file path=xl/sharedStrings.xml><?xml version="1.0" encoding="utf-8"?>
<sst xmlns="http://schemas.openxmlformats.org/spreadsheetml/2006/main" count="207" uniqueCount="132">
  <si>
    <t>A</t>
  </si>
  <si>
    <t>B</t>
  </si>
  <si>
    <t>1.</t>
  </si>
  <si>
    <t>m'</t>
  </si>
  <si>
    <t>2.</t>
  </si>
  <si>
    <t>3.</t>
  </si>
  <si>
    <t>kom</t>
  </si>
  <si>
    <t>5.</t>
  </si>
  <si>
    <t>6.</t>
  </si>
  <si>
    <t>7.</t>
  </si>
  <si>
    <t>8.</t>
  </si>
  <si>
    <t>11.</t>
  </si>
  <si>
    <t>12.</t>
  </si>
  <si>
    <t>14.</t>
  </si>
  <si>
    <t>15.</t>
  </si>
  <si>
    <t>16.</t>
  </si>
  <si>
    <t>17.</t>
  </si>
  <si>
    <t>19.</t>
  </si>
  <si>
    <t>21.</t>
  </si>
  <si>
    <t>pravilnicima, te da će po odobrenju nadzorne službe odnosno po završetku radova po predviđenim postupcima predati naručitelju u zahtijevanoj kvaliteti i ugovorenom terminu, sa traženom kvalitetom koju se mora potvrditi u toku i po završetku radova sa odgovarajućim certifikatima, potvrdama o kvaliteti i sukladnosti isporučene robe i ispitnim listama kojima će se potvrditi kvaliteta izvedenih radova. Investitor zadržava pravo da dio uređaja, opreme i materijala dobavi direktnom dobavom. Tako dobavljene uređaje, opremu i materijal izvoditelj preuzima uz kontrolu soblja investitora i nadzora, skladišti, ugrađuje komplet sa potrebnim montažnim, vijčanim i ostalim potrebnim mateijalom kojeg dobavlja u cijeni montaže, spaja i pušta u rada do pune funkcije sve sa potrebnim ispitivanjima, podešenjima, programiranjem i drugim potrebnim radnjama predviđenim uputstvima proizvođača, regulama struke, predmetnim projektnima i troškovnicima a sve radi sigurnog upuštanja u rada i pogona tih uređaje, opremu i materijal. Izvoditelj je dužan cijelo vrijeme od preuzimanja do primopredaje osiguravati preuzete uređaje, opremu i materijal. Nikakvi naknadni zahtjevi se neće priznati osim za od strane naručitelja posebno naručenih radova. Cijena koju izvoditelj ponudi i unese u troškovnik u svim stavkama sadrži dobavu svih potrebnih materijala i uređaja, dopremu, montažu na licu mjesta na objektu, kao i ožičenje kabliranje i spajanje svih ugrađenih uređaja, položenih kabela i vodiča, kompletnu antikorozivnu zaštitu, ispitivanje i puštanje u rad, sav potreban montažni materijal, pribor i druge usluge potrebne za</t>
  </si>
  <si>
    <t>kompletnu i sigurnu izvedbu radova (osobna i druga potrebna zaštitna sredstva, skladištenje materijala, potrebne nosače, vezice, izolirne stezaljke, vijčani, sidreni, brtveni i pokrovni materijal, oznake stezaljki, uređaja, ormarića i drugih razvoda, odgovarajuće upozoravajuće natpise, odgovarajuće oznake sistema zaštite sve u odgovarajućoj kvaliteti, sitni montažni i spojni materijal i slično), organizaciju radova, koordinaciju eventualnih  podizvoditelja međusobno, skladištenje i čuvanje materijala do primopredaje investitoru-naručitelju, opskrbu gradilišta električnom energijom i vodom ako ugovorom nije drugačije predviđeno, osiguranje gradilišta te uređaja i materijala do primopredaje objekta - predmeta rada. U ponuđenim cijenama mora od strane Izvoditelja biti uključeno vrijeme za potrebne kontrole, probni rad i dokazivanje traženih karakteristika rada. U cijeni ponuđene stavke treba također predvidjeti sve potrebne građevinske i druge potrebne obrtničke radove koje treba obaviti za kompletnu izradu ugovorenih instalacija za napajanje i izvedbu novih kamp ormarića  što uključuje sve iskope, izradu temelja, proboje rupa u betonu ili zidu za prolaz kabela i Cu užeta ili FeZn trake te grubo i fino krpanje prolaza i prijelaza, šliceva i provrta u</t>
  </si>
  <si>
    <t>postupke koji se moraju obaviti po premetnom ugovoru i ovom troškovniku potpuno samostalno i o svom trošku provodi mjere sigurnosti na radu i mjere sigurnosti od požara. Ukoliko se Izvoditelj ne pridržava u cijelosti ovih "Općih uslova za izvođenje radova po ovom projektu i troškovniku projektu  Investitor-Naručitelj može prekinuti radove, poništiti ugovor, izvesti radove sa drugim kompetentnim izvođačem o trošku Izvoditelja koji tada snosi i naknadu Naručitelju učinjene direktne i indirektne štete. Unošenje cijena i obradu ovoga troškovnika ponuditelj treba obaviti pažljivo, kod obrade troškovnika potpuno otvoriti sve kolone i sam definitivno provjeriti sve formule u exel-tablicama istoga a predajom ispunjene i ovjerene ponude garantira da je ta i takva ponuda konačna i za njega Ponuditelja-Izvoditelja obvezujuća.</t>
  </si>
  <si>
    <t>kpl</t>
  </si>
  <si>
    <t>Odspajanje, demontaža i otprema postojećih samostojećih stakloplastičnih razvodnih ormara - SSRO-a dimenzija do 150(v) x 150 (š) x 50(d) cm - demontirani ormari se po želji i procjeni Investitora otpremaju na njegovo skaladište a kod onih koje se otprema na reciklažu potrebno je ispravna rastavna postolja osigurača, automatske osigurače, zaštitne diferencijalne sklopke, utičnice i druge korisne elemente demontirati, zapakirati i otpremiti u skladište Investitora-Naručitelja do 20 km udljenosti a sva ostala oprema se otprema na reciklažu u za to ovlašteno trgovačko društvo za preuzimanje elektrotehničkog i metalnog otpada - trošak otpreme i reciklaže uključiti u iznos ove stavke.</t>
  </si>
  <si>
    <t>b/ preuzimanje od isporučitelja, skadištenje, lokalni transport, ugradnja, spajanje i puštanje u rad sa svim montažnim naterijalom do pune funkcije</t>
  </si>
  <si>
    <t>•</t>
  </si>
  <si>
    <t>Iskop rupe za montažu samostojećeg ormara SSRO-a dimenzije ugradnog postolja 0,7x0,5x0,8 do 1,5x0,5x0,8 m, dno nasuti u sloju od 0,25 m kamenim tamponom i strojno dobro nabiti kako kasnije ne bi dolazilo do slijegavanja terena, temelj po ugradnji fiksirati betonom (u cijenu izrade temelja uračunati 0,6m³ betona MB25, oko temelja pažljivo strojno nabiti strojni pjesak 4-8 i završno zemlju i fino poravnati) - u cijenu stavke uključiti i potreban dovoz zemlje i pjeska, odvoz eventualnog viška materijala i fino poravnanje materijala-zemlje u obimu zahvata radova oko temelja.</t>
  </si>
  <si>
    <t>m³</t>
  </si>
  <si>
    <t>Dobava, raznošenje i razvlačenje po kabelskom kanalu posteljice od strojnog pijeska 0-4 u debljini od 10 cm prije i po polaganju kabela.</t>
  </si>
  <si>
    <t>m</t>
  </si>
  <si>
    <t>Dobava i polaganje u kabelski kanal zaštitne korugirane cijevi crvene boje sa dvostrukom stijenkom unutarnjeg dijametra 50 mm.</t>
  </si>
  <si>
    <t>Dobava i polaganje u kanal upozoravajuće trake NN / 80 crvene boje.</t>
  </si>
  <si>
    <t>Dobava, polaganje na "nož" u kabelski kanal i spajanje toplopocinčane FeZn trake tipa i kvalitete kao OBO-Bettermann 5052 DIN 30x4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</si>
  <si>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t>ispitivanje neprekinutosti zaštitnog vodiča i povezanost metalnih masa na SIPMM,</t>
  </si>
  <si>
    <t>mjerenje prijelaznog otpora uzemljivača,</t>
  </si>
  <si>
    <t>ispitivanje djelovanja zaštitnih mjera - zaštite od povećanog napona dodira, jednopolnih struja kratkog spoja i kontrola prorade osigurača, kontrola mehaničke zaštite i zahtijevane IP-zaštite,</t>
  </si>
  <si>
    <t>izrada i predaja ispitnih lista za izvedene kontrole, podešenja i ispitivanja</t>
  </si>
  <si>
    <t>predaja izjava o sukladnosti i drugih potrebnih atestnih lista, tehničkih uputstava za rad,</t>
  </si>
  <si>
    <t>sva dokumentacija se predaje u četiri primjerka u papiru i digitalna na CD-u (sheme u ACAD-u ostalo PDF).</t>
  </si>
  <si>
    <t>Završni radovi komplet :</t>
  </si>
  <si>
    <t>REKAPITULACIJA :</t>
  </si>
  <si>
    <t>SVEUKUPNO:</t>
  </si>
  <si>
    <t xml:space="preserve">betonu i asfaltu  i ukoliko su potrebne vodonepropusne i protupožarne barijere i slično. Kod potpisa ugovora ili dobivanja narudžbe Izvoditelj mora izraditi i predati na suglasnost plan izvedbe i realizacije radova a prije isporuke razvodnih ormara i druge opreme koju Izvođač sam ili sa svojim kooperantima dorađuje ili slaže i ožičava iz više sklopova, uređaja ili komponenti odnosno izrađuje mora izraditi radioničku dokumentaciju i dostaviti je Investitoru i nadzoru na potvrdu odnosno suglasnost i tek po dobuvanju te suglasnosti pristupa dobavi uređja, izradi odnosno finalizaciji. Ponuditelj-izvođač radova mora pažljivo ispuniti troškovnik i sam prije predaje ponude provjeriti formule jer se kasnije izmjene neće priznavati a ponuda je za ponuđača-izvoditelja obavezujuća. Ispravni i korisni dijelovi iz demontiranih kamp ormarića - strujne zaštitne sklopke i automatski osigurači se odspajaju i dostavljaju u skladište naručitelja a limene dijelove ormarića sa preostalim elementima, betonske blokove temelja-postolja kamp ormarića i drugi otpadni materijal potrebno je otpremiti u ovlašteni </t>
  </si>
  <si>
    <t xml:space="preserve">servis za okupljanje i reciklažu otpada a trošak je potrebno ukalkulirati u stavke ovog troškovnika. Prije uključenja tj. puštanja u rad u SSSRO-ima odnosno RO-ima iz kojih se pojedini kabelski odvodi za novo instalirane kamp ormariće napajaju usuglasiti će se i u osiguračka postolja uložiti osigurači nazivnih veličina prema novoj dokumentaciji u kojoj će biti aktualiziran proračun zaštite. Izvođač radova sukladno odredbama Zakona o gradnji (NN 153/13.), Zakona o zaštiti na radu (NN 71/14., 118/14., 154/14.), Pravilnika o zaštiti na radu na privremenim ili pokretnim gradilištima (NN 51/08),  Zakona o zaštiti od požara (NN 92/2010) i Pravilnika o sigurnosti i zdravlju pri radu s električnom energijom (NN 88/12) mora prije neposrednog uvođenja u posao Investitoru i Nadzoru dostavi imenovanje odgovorne osobe-voditelja radova, popis osoba koje će biti angažirane kod izvođenja radova, imenovanje osoba zaduženih za provođenje mjera zaštite na radu i zaštite od požara, elaborat uređenja gradilišta i terninski plan izvođenja radova. Izvoditelj za sve radove i </t>
  </si>
  <si>
    <t xml:space="preserve">i ispitano, kabeli, ormarići i elementi označeni prema dokumentaciji odnosno oznakama iz projekta sa trajnim PVC ili Al oznakama, sve do pune funkcije; po montaži se PVC zaštitne cijevi za ulaz kabela ugrađene u betonski temelj se zabrtvljuju purpen masom ili trajno plastičnim kitom, a eventualne rezervne uvodnice se brtve odgovarajućim PG čepom; Izvoditelj elektromontažnih radova dobavlja sve potrebne označne pločice ili trajne naljepnice prema dokumentaciji u prilogu projekta i precizno prema dokumentaciji - projektu za izvedbu mora označiti svaki novo postavljeni kamp ormarić sa brojem kamp ormarića graviranim na tvrdoj dvoslojnoj PVC pločici (fiksiran sa inoxA4 vijcima), znakom upozorenja na opasnost od udara struje i primjenjenog sistema mreže i mjera zaštite i upozorenjem na četiri jezika da je maksimalna dužina priključnog kabela 25 m); Izvoditelj preuzima i ugrađuje u AB temelj preuzete sidrene vijke, montira i precizno nivelira ormarić, spaja na novopoložene kabele glavnog razvoda i vanjske rasvjete i PEHD cijevi razvoda pitke vode te vrši sva potrebna ispitivanja; Izvoditelj mora kod spajanja kabela izolirnim termoskupljajućim PVC cjevima izolirati-osigurati zapresane stopice, voditi računa kod spajanja o bojama faznih, neutralnog i zaštitnih vodića a položene i spojene kabele i vodiče označiti sa kvalitetnim trajnim oznakama sukladno dokumentaciji - projektu za izvedbu. </t>
  </si>
  <si>
    <t xml:space="preserve">a/ dobava  </t>
  </si>
  <si>
    <t xml:space="preserve">Svi postupci i radovi potrebni kod izvedbe niže specificiranih radova moraju biti od izvoditelja ponuđeni potpuno u obimu i kvaliteti kako je to u troškovniku specificirano, provedeni uz sve potrebne mjere i postupke zaštite na radu i zaštite od požara koje Izvoditelj provodi potpuno samostalno, izvedeni na vrijeme i u ugovorenom roku vodeći računa da isporučena oprema i izvedeni radovi budu kompletni - izvoditelj mora predvidjeti, ponuditi i isporučiti kompletan pribor i sitni montažni materijal do pune pogonske sposobnosti ugovorenih instalacija i uređaja sve u ponuđenoj cijeni stavke bez obzira da li je ili nije u troškovniku specificiran sitan montažni materijal, pomoćni pribor i sredstva, a sve do pune funkcionalnosti i usklađenosti sa hrvatskim važećim propisima za predmetne radove i opremu. Izvoditelj prihvatanjem ponude, preuzimanjem narudžbe odnosno ugovaranjem i svojom stručnošću garantira da je detaljno proučio dokumentaciju za izvedbu, razumio sve zahtjeve iz projekta i troškovnika, da je suglasan da su troškovnikom predviđene količine i ponuđene cijene dovoljne da se ugovoreni radovi izvedu u cijelosti do pune funkcije kako je opisom u predmetnom projektu, proračunima, namjenom i važećim zakonskim propisima i </t>
  </si>
  <si>
    <t xml:space="preserve">• </t>
  </si>
  <si>
    <t>h</t>
  </si>
  <si>
    <t>Prilikom iskopa Izvođač mora odvajati materijal koji će služiti za zatrpavanje iskopanog kanala i odlagati ga na interni deponij. Cijena sadrži: iskop, eventualna prebacivanja i utovar za odvoz.</t>
  </si>
  <si>
    <t>U cijenu uračunati i sva potrebna razupiranja kanala.</t>
  </si>
  <si>
    <t>Obračun po m3 stvarno iskopanog materijala u sraslom stanju.</t>
  </si>
  <si>
    <t xml:space="preserve"> -dubina kanala do 1,0 m; širina 0,6 m</t>
  </si>
  <si>
    <t>m3</t>
  </si>
  <si>
    <t xml:space="preserve"> -dubina kanala do 0,8 m; širina 0,4 m</t>
  </si>
  <si>
    <t>ELEKTRO MONTAŽNI RADOVI - JAKA STRUJA</t>
  </si>
  <si>
    <t>UKUPNO ELEKTRO MONTAŽNI RADOVI -  JAKA STRUJA</t>
  </si>
  <si>
    <t>Ispitivanja, završni pregled i primopredaja radova</t>
  </si>
  <si>
    <t>ispitivanje izolacije kabela, SSRO-a i kamp ormarića,</t>
  </si>
  <si>
    <t>Izrada projekta izvedenog stanja sa unosom novo izvedenog stanja u postojeće izvedeno stanje u dva papirnata oblika te na CD mediju u PDF i DWG formatu, preklopljeno s ostalim instalacijama TV, voda i sl., izrada geodetskog snimka trase i dubinama polaganja kabela (sa precizno upisanim instalacijama u pojedinim dionicama kanala) i situacije svih novougrađenih ormarića i stupova vanjske rasvjete i itd.</t>
  </si>
  <si>
    <t>Završni radovi ispitivanja zone i primopredaje</t>
  </si>
  <si>
    <t>Pažljivi ručni iskop radi otvaranja i zatvaranja ulaza za provlačenje kabela u postojeće TS, SSRO-e, RO-e na pročeljima i slično - otvor se po uvlačenju kabela pažljivo zatvara prvim slojem pjeska a potom finom zemljom iz iskopa i pažljivo nabija i vraća završnu površinu u prvobitno stanje a odšemanje šliceve se grubo i fini žbuka.</t>
  </si>
  <si>
    <t>Odspajanje kabela koji se više ne koriste, kratko spajanje u slobodnostojećim razvodnim ormarima - SSRO-ima, kamp ormarićima, rasvjetnim stupovima i drugoj rasvjeti, rampama i drugim uređajima i sustavima u zoni zahvata predmetnih radova a koji se demontiraju ili eliminiraju - kabeli se ispituju, isključuju, odspajaju sa osiguračkih postolja i kratko spajaju.</t>
  </si>
  <si>
    <t>GRAĐEVINSKI RADOVI</t>
  </si>
  <si>
    <t>Stavka obuhvaća iskolčenje poligonih točaka, presjeka, repera s tlocrtnim i visinskim podacima, osiguranje pojedinih točaka koje služe za rekonstrukciju osi i visine te sve potrebne izmjere tijekom radova koji su izvođaču potrebni za obračun izvršenih radova.</t>
  </si>
  <si>
    <t>Iskolčenje trase kanala za postavljanje instalacija</t>
  </si>
  <si>
    <t>Obračun po m'.</t>
  </si>
  <si>
    <t>Obračun po m3 u zbijenom stanju</t>
  </si>
  <si>
    <t>Rezanje asfaltnog sloja prometnice bez obzira na debljinu sloja. Rezanje se vrši strojem za rezanje asfalta u dužini predviđenoj projektom, odnosno prema uputama nadzornog inženjera.</t>
  </si>
  <si>
    <t>Zatrpavanje prijelaza za cestama zamjenskim kamenim materijalom granulacije 0-60 mm i odabranim materijalom iz iskopa. Zatrpavanje rova se izvodi u slojevima od 30 cm uz potrebno vlaženje i nabijanje. Predviđa se 50 % zatrpavanje rova zamjenskim materijalom. Završni sloj ispod prometnice i makadamskog puta ispituje se na zbijenost svakih 50 m. Zbijenost posteljice mora iznositi min. 80 MN/m2. Ne dozvoljava se zatrpavanje rova komadima kamena većim od 20 cm.</t>
  </si>
  <si>
    <t>UKUPNO GRAĐEVINSKI RADOVI</t>
  </si>
  <si>
    <t>Dobava, polaganje u kabelski kanal u zaštitnu korugiranu PVC cijev i spajanje kabela tipa NAYY-O 4x50 mm² Cu/Al komplet sa potrebnim stopicama i oznakama.</t>
  </si>
  <si>
    <t>Dobava, polaganje u kabelski kanal u zaštitnu korugiranu PVC cijev i spajanje kabela tipa FG16OR16 5x4 mm² komplet sa potrebnim tuljcima, stopicama i oznakama.</t>
  </si>
  <si>
    <t>Opći uvjeti za izvođenje elektrotehničkih radova na projeku uređenja kamp parcela - ELEKTROTEHNIČKE INSTALACIJE</t>
  </si>
  <si>
    <t xml:space="preserve">AC BIJELA UVALA - ZONA C </t>
  </si>
  <si>
    <t>Dobava, montaža i spajanje stupića vanjske rasvjete tipa PLATEK 42 70 119 Alien Paletto 1150mm 18W (LED - 3000K), grigio goffrato 06 u zaštiti IP 65, 230 V, 50 Hz, uključeno napajanje, komplet sa anker vijcima kod 8950050.</t>
  </si>
  <si>
    <t>13.</t>
  </si>
  <si>
    <t>3P 25 kA pokositrene ECu F37 sabirnice 50x10 mm sabirničkog razmaka 60 mm komplet sa nosačima-izolatorima, izolacijskim poklopcima slobodnog dijela i krajeva i oznakama,</t>
  </si>
  <si>
    <t>N i Pe pokositrene ECu F37 sabirnice 40x5 mm komplet sa izolatorima N-sabirnice i oznakama,</t>
  </si>
  <si>
    <t>rastavno osiguračko postolje NH2-400A 690 V (kao  ISFL 400 - vijčani spojevi) sabirničkog razmaka 185 mm komplet sa potrebnim NH ulošcima osigurača karakteristike gG 160 do 250 A,</t>
  </si>
  <si>
    <t>rastavnih pruga NH00-160A 690 V sabirničkog razmaka 185 mm (kao  ISFL160 - vijčani spojevi kod 49851) komplet sa potrebnim NH ulošcima osigurača karakteristike gG 80 do 160 A,</t>
  </si>
  <si>
    <t>Ormar SSRO komplet ožičen, opremljen sa svim potrebnim oznakama elemenata, rednih stezaljki i ožičenja, sa svim potrebnim nosačima elementa i rednih stezaljki, profilom za fiksiranje kabela, kabelskim obujmicama-šelnama tipa OBO-Bettermann BBS 2056 M 12-70 FT, 2056U 12-70 FT ili slične, pokrivnim pločama i pregradama, napisnim pločicama, čvrstim PVC uloškom za sheme, naljepnicom zaštitne mjere i sustava mreže, naljepnicom sa znakom opasnosti od udara struje, N i Pe sabirnicom, ulošcima osigurača, bravom, sve do pune funkcije, ispitan, podešen i pušten u rad.</t>
  </si>
  <si>
    <t>odvodnik prenapona tipa 1+2 za TN-C sustav, 3P,  Iimp (10/350 us) = 12,5kA, In (8/20 us) = 30kA, Imax (8/20 us) = 50kA; nazivnog napona 230V i maksimalnog napona 280V, nivoa zaštite Up&lt;=1,5 kV, utične izvedbe sa indikacijom dotrajalosti i preklopnim kontaktom za daljinsku signalizaciju, proizvod kao OBO BETTERMANN V50-3+FS-280</t>
  </si>
  <si>
    <t>minijaturni automatski prekidač, prekidne moći Icu=10kA kod 230V AC prema IEC/EN 60947-2, jednopolni 1P, 10A, B krivulje,</t>
  </si>
  <si>
    <t>minijaturni automatski prekidač, prekidne moći Icu=10kA kod 230V AC prema IEC/EN 60947-2, jednopolni 1P, 6A, B krivulje, proizvod kao ABB S201-B6</t>
  </si>
  <si>
    <t>digitalni uklopni sat sa astro funkcijom, min 1CO 16A, 230V; 50Hz.</t>
  </si>
  <si>
    <t>grupna sklopka 1-0-2, 1 preklopni kontakt min. 10A, 230V AC, za ugradnju na DIN šinu,</t>
  </si>
  <si>
    <t>tropolni instalacijski sklopnik, napon svitka 230V 50Hz, In=63A, 3p</t>
  </si>
  <si>
    <t>polucilindar prema kodu Investitora ASSA ABLOY</t>
  </si>
  <si>
    <t>4.</t>
  </si>
  <si>
    <t>9.</t>
  </si>
  <si>
    <t>10.</t>
  </si>
  <si>
    <t>grijač 30W, 230V;50Hz, komplet sa higrostatom (1 preklopni kontakt 16A)</t>
  </si>
  <si>
    <t>18.</t>
  </si>
  <si>
    <t>20.</t>
  </si>
  <si>
    <t>22.</t>
  </si>
  <si>
    <t xml:space="preserve">Iskop rupe i izrada-betoniranjem temelja za rasvj. stupić dimenzija 0,3 x 0,3 x 0,4 m u glatkoj oplati u kvaliteti MB25, potrebnim rebrastim cijevima i spojem na CU uže ( računati C spojnicu i 1,5 m vodič sa žuto-zelenom izolacijom - Cu užeta 16 mmq), zatrpavanjem, dobavom tampona (0,1 m³), nabijanjem dna temelja te fino poravnaje zemljom i nabijanje terena oko temelja temelja po izradi istog , </t>
  </si>
  <si>
    <t xml:space="preserve">Iskop rupe i izrada-betoniranjem temelja za kamp ormarić dimenzija 0,5 x 0,5 x 0,6 m u glatkoj oplati u kvaliteti MB25, potrebnim rebrastim cijevima i spojem na CU uže ( računati C spojnicu i 1,5 m vodič sa žuto-zelenom izolacijom - Cu užeta 16 mmq), zatrpavanjem, dobavom tampona (0,1 m³), nabijanjem dna temelja te fino poravnaje zemljom i nabijanje terena oko temelja temelja po izradi istog , </t>
  </si>
  <si>
    <t>kontrola natpisnih pločica i oznaka na ormarima,</t>
  </si>
  <si>
    <t>Dobava i nasipavanje zemlje, planiranje na trasama iskopa travnih površina u debljnini od 5 cm. Sijanje trave te usitnjavanje zemlje frezanjem, valjati zemlju valjcima. Nakon valjanja površinski sloj zemlje se razrahli grabljama i ostavi da se slegne nekoliko dana. Sve s dobavom, dopremom te grubim i finim  planiranjem. U stavci je uključen sav potreban materijal i rad.</t>
  </si>
  <si>
    <t>Odspajanje, demontaža i otprema postojećih limenih kamp ormarića tipa TSN, IMP ili sličnih limenih dimenzija do 150x50x50cm; ispravne uređaje iz njih je potrebno demontirati i i otpremiti u skladište po izboru Investitora-naručitelja do 25 km udaljenosti a limena kućišta ormarića i dio koji se neće koristiti otprema se na reciklažu u za to ovlaštenu tvrtku - trošak prijevoza i reciklaže na lokaciju do 50 km udaljenosti uključiti u iznos ove stavke.</t>
  </si>
  <si>
    <t xml:space="preserve">Razbijane ili izvlačenje strojem za iskop postojećih betonskih temelja-postolja kamp ormarića, SSRO-a i stupova vanjske rasvjete bez obzira na dimentije i otprema na ovlašteni deponij za reciklažu ( trošak reciklaže ukalkulirati u stavku) ili eventualno na drugu lokaciju po nalogu Investitora - Naručitelja do 50 km udaljenosti od lokacije radova; postojeće kabele i spojeve na uzemljivač je potrebno eliminirati a rupe nastale od izvlačenja temelja ormarića koji u potpunosti otpadaju potrebno je zapuniti finim materijalom, vrh poravnati sa zemljom, strojno nabiti i fino isplanirati. </t>
  </si>
  <si>
    <t>Precizno lociranje i utvrđivanje tragačem trasa polaganja postojećih SN kabela i NN kabela u zoni zahvata koji će se koristiti ili za koje treba posebno pripaziti da se ne oštete - kabeli PPOO 4x50 mm² ili  PPOO-A 4x50 mm² do PPOO-A 4x150 mm² i srednjenaponskih 10(20) kV kabela i pažljivo lociranje trasa polaganja zaštitnih PVC cijevi sa svjetlovodnim kabelima da se kod zemljanih radova ne oštete (kabeli i kabelske trase) za dio instalacija javnopravog tijela izvoditelj mora konzultirati stručne službe Istarskog vodovoda, HEP-a, plinare i sl. kod radova postupiti sukadno uputsvima tih službi.</t>
  </si>
  <si>
    <t>Dobava, doprema na mjesto montaže, montaža i spajanje kamp ormarića tipa kao GIGIEFFE AQUARIS, RAL prema izboru Investitora + pocinčana temeljna ploča art. 608020 s pričvrsnim inox maticama i vijcima i inox držačima kabela; ormarić u minimalnoj zaštiti IP56 mora biti opremljen sa četiri utičnica 2P+PE 16A 230V IEC 309, glavnom sklopkom 3P 40A, četiri strujnih zaštitnih sklopki-automatskih osigurača 2P B16/0,03A Iks=10 kA, jednim automatskim osiguračem 1P 4A karakteristike B min Iks=10kA ( za rasvjetu ormarića ), sa pripadnim nosačima utičnica, strujnih zaštitnih sklopki i automatskih osigurača, dva transparentna poklopca sa bravicama i tipskim ključevima Plava laguna d.d. rasvjetnom armaturom u vrhu ormarića sa LED žaruljom 6 do 10 W 230V, temeljnom bazom i sidrenim vijcima za ugradnju u betonski temelj, potrebnim rednim stezaljkama za prolaz tri kabela tipa NAYY-A 4x50 mm2 i potrebnim PG uvodnicama za tri kabela NAYY-A 4x50 mm2 i tri kabela do FG7OR 4x6 mm2 za napajnje rasvjete komplet sve montirano, spojeno, ožičeno, isprobano</t>
  </si>
  <si>
    <t>Pripremni radovi - pregled i isključenje sa osiguranjem beznaponskog stanja u mreži napajanja građevina u AC Park Umag kao što su sanitari čvorovi, raznim pomoćnim i sportskim sadržajima, slobodnostojećim razvodnim ormarima - SSRO-ima, kamp ormarićima, rasvjetnim stupovima i drugoj rasvjeti, rampama i drugim uređajima i sustavima u zoni zahvata predmetnih radova a koji se demontiraju ili prenamjenjuju - kabeli se ispituju, isključuju, odspajaju sa osiguračkih postolja i privremeno kratko spajaju u TS i u SSRO-ima; izvoditelj mora voditi računa da se sa NN sklopnih blokova u trafostanicama ne isključe kabeli koji napajaju objekte i potrošače koji nisu u zoni zahvata predmetnih radova ili koji će služiti za napajanje gradilišta i objekata koji će se i dalje koristiti; sve kabele i trake uzemljivača koji se neće dalje koristiti a kod iskopa budu vidljivi i vire iz terena potrebno je potpuno elimirati a bakrene kabele većeg presjeka koje se kod radova izvuku iz zeljišta potrebno je otpremiti u skladište Investitora.</t>
  </si>
  <si>
    <t xml:space="preserve">Strojni-ručni iskop kabelskog kanala u zemljištu III do IV kategorije, u stavku uračunati i zatrpavanje po izvršenom polaganju kabela, pažljivo nabijanje da se kasnije trasa kanala ne bi slijegavala, fino poravnanje i fino završno grabljanje sa odvozom viška materijala. Kombinirani iskop (strojni i djelomično ručni) na trasi ugradnje cjevovoda sa potrebnim pikaniranjem dubine rova. Obračun se izvodi na bazi poprečnih presjeka bez obzira na kategoriju terena. Sav iskop vršiti prema uputstvu danom u projektu/inženjeru. Sva proširenja kanala veća od obračunske širine neće se priznati već će je izvođač uračunati u jediničnu cijenu. Sva produbljenja kanala veća od projektiranog izvođač je dužan sanirati tako da izvrši nasipavanje kamenom sitneži do 8 mm i strojno nabije. </t>
  </si>
  <si>
    <t>Utovar i odvoz viška iskopanog materijala na registriranu deponiju uz plaćanje pristojbe.</t>
  </si>
  <si>
    <t>Dobava i polaganje u kabelski kanal zaštitne korugirane cijevi crvene boje sa dvostrukom stijenkom unutarnjeg dijametra 40 mm.</t>
  </si>
  <si>
    <t>Dobava i ugradnja stakloplastičnog ormara SSRO 2/1 i 2/2 tipa Schneider Electric Thalassa PLA IP65 dim 1250 x 1250 x 320 mm kod NSYPLAZ12123+ podnožje 60 mm kod NSYZNPLA123 + okvir kod NSYMFPLAZ123 (ili H-postolje NSYZHPLA123), nadstrešnica kod NSYTJPLA123 + ploča za uvod kabela kod NSYECPLAZ123 + mont. ploča kod NSYPMM127, čvrstim PVC džepom za dokumentaciju opremljen sa slijedećim uređajima:</t>
  </si>
  <si>
    <t>Zatrpavanje ostatka rova probranim materijalom iz iskopa.</t>
  </si>
  <si>
    <t>komplet</t>
  </si>
  <si>
    <t>DN KPO</t>
  </si>
  <si>
    <t>Naručitelj:</t>
  </si>
  <si>
    <t>Ponuditelj:</t>
  </si>
  <si>
    <t>Plava laguna d.d.</t>
  </si>
  <si>
    <t>____________________</t>
  </si>
  <si>
    <t>Rade končara 12</t>
  </si>
  <si>
    <t>52440 Poreč</t>
  </si>
  <si>
    <t>Ponuda br. ______________</t>
  </si>
  <si>
    <t>R.B.</t>
  </si>
  <si>
    <t>NASLOV STAVKE I OPIS</t>
  </si>
  <si>
    <t>J.M.</t>
  </si>
  <si>
    <t>KOL.</t>
  </si>
  <si>
    <t>J.C.</t>
  </si>
  <si>
    <t>IZNOS</t>
  </si>
  <si>
    <t xml:space="preserve">NAPOMENA </t>
  </si>
  <si>
    <t>23.</t>
  </si>
  <si>
    <t>Dobava i ugradnja bakreno uže 1x25 mm2 u duljini do 3 m sa križnom spojnicom Cu/Zn za spoj sa trakom uzemljenja i kamp ormarića, bitumizirati spojnicu.</t>
  </si>
  <si>
    <t>Kamp ormarići - DIREKTNA NABAVA</t>
  </si>
  <si>
    <t xml:space="preserve">Troškovnik za radove na uređenju kamp parcela i pratećih instalacija - AC BIJELA UVALA - ZONA C 
</t>
  </si>
  <si>
    <t>24.</t>
  </si>
  <si>
    <t>Dobava i ugradnja Raychem spojnice za produljenje kabela koji ostaju u upotrebi u SSRO, KPO, TS, dim. kabela 50 - 150 mm2, potrebno uključiti kabel do 1 m, dodatni spojni, sitni i potrošni materijal za spajanje kabela, uvod kabela u RO izvodi se s donje strane ormara, prije početka radova zatražiti odobrenje od nadzornog inženjera, obračun po kabelu (4 žile) komplet.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</si>
</sst>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8"/>
      <name val="Arial"/>
      <family val="2"/>
      <charset val="238"/>
    </font>
    <font>
      <sz val="11"/>
      <color rgb="FF000000"/>
      <name val="Calibri"/>
      <family val="2"/>
      <charset val="238"/>
    </font>
    <font>
      <sz val="11"/>
      <color indexed="8"/>
      <name val="Calibri"/>
      <family val="2"/>
      <charset val="238"/>
    </font>
    <font>
      <sz val="10"/>
      <name val="MS Sans Serif"/>
      <family val="2"/>
      <charset val="238"/>
    </font>
    <font>
      <sz val="10"/>
      <name val="MS Sans Serif"/>
      <family val="2"/>
      <charset val="238"/>
    </font>
    <font>
      <sz val="8"/>
      <color theme="1"/>
      <name val="Arial"/>
      <family val="2"/>
      <charset val="238"/>
    </font>
    <font>
      <b/>
      <sz val="8"/>
      <color theme="1"/>
      <name val="Arial"/>
      <family val="2"/>
      <charset val="238"/>
    </font>
    <font>
      <sz val="11"/>
      <color indexed="8"/>
      <name val="Calibri"/>
      <family val="2"/>
    </font>
    <font>
      <sz val="10"/>
      <name val="Helv"/>
    </font>
    <font>
      <sz val="10"/>
      <name val="Arial"/>
      <family val="2"/>
    </font>
    <font>
      <u/>
      <sz val="11"/>
      <color indexed="12"/>
      <name val="Calibri"/>
      <family val="2"/>
    </font>
    <font>
      <i/>
      <sz val="8"/>
      <name val="Arial"/>
      <family val="2"/>
      <charset val="238"/>
    </font>
    <font>
      <strike/>
      <sz val="8"/>
      <name val="Arial"/>
      <family val="2"/>
      <charset val="238"/>
    </font>
    <font>
      <b/>
      <i/>
      <sz val="8"/>
      <name val="Arial"/>
      <family val="2"/>
      <charset val="238"/>
    </font>
    <font>
      <sz val="10"/>
      <name val="Helv"/>
      <charset val="23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style="thin">
        <color indexed="64"/>
      </right>
      <top/>
      <bottom/>
      <diagonal/>
    </border>
  </borders>
  <cellStyleXfs count="35">
    <xf numFmtId="0" fontId="0" fillId="0" borderId="0"/>
    <xf numFmtId="0" fontId="7"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3" fillId="0" borderId="0"/>
    <xf numFmtId="0" fontId="4" fillId="0" borderId="0"/>
    <xf numFmtId="0" fontId="4" fillId="0" borderId="0"/>
    <xf numFmtId="0" fontId="9" fillId="0" borderId="0"/>
    <xf numFmtId="0" fontId="10" fillId="0" borderId="0"/>
    <xf numFmtId="0" fontId="4" fillId="0" borderId="0"/>
    <xf numFmtId="0" fontId="2" fillId="0" borderId="0"/>
    <xf numFmtId="0" fontId="13" fillId="0" borderId="0"/>
    <xf numFmtId="0" fontId="4" fillId="0" borderId="0"/>
    <xf numFmtId="0" fontId="2" fillId="0" borderId="0"/>
    <xf numFmtId="0" fontId="14" fillId="0" borderId="0"/>
    <xf numFmtId="0" fontId="1" fillId="0" borderId="0"/>
    <xf numFmtId="0" fontId="9" fillId="0" borderId="0"/>
    <xf numFmtId="0" fontId="1" fillId="0" borderId="0"/>
    <xf numFmtId="0" fontId="1" fillId="0" borderId="0"/>
    <xf numFmtId="0" fontId="15" fillId="0" borderId="0"/>
    <xf numFmtId="0" fontId="11" fillId="0" borderId="0"/>
    <xf numFmtId="0" fontId="16" fillId="0" borderId="0" applyNumberFormat="0" applyFill="0" applyBorder="0" applyAlignment="0" applyProtection="0"/>
    <xf numFmtId="0" fontId="4" fillId="0" borderId="0"/>
    <xf numFmtId="0" fontId="1" fillId="0" borderId="0"/>
    <xf numFmtId="0" fontId="9" fillId="0" borderId="0"/>
    <xf numFmtId="0" fontId="1" fillId="0" borderId="0"/>
    <xf numFmtId="0" fontId="1" fillId="0" borderId="0"/>
    <xf numFmtId="0" fontId="4" fillId="0" borderId="0"/>
    <xf numFmtId="4" fontId="4" fillId="0" borderId="0">
      <alignment vertical="justify"/>
    </xf>
    <xf numFmtId="0" fontId="20" fillId="0" borderId="0"/>
  </cellStyleXfs>
  <cellXfs count="95">
    <xf numFmtId="0" fontId="0" fillId="0" borderId="0" xfId="0"/>
    <xf numFmtId="4" fontId="5" fillId="0" borderId="0" xfId="10" applyNumberFormat="1" applyFont="1" applyFill="1" applyBorder="1" applyAlignment="1" applyProtection="1">
      <alignment horizontal="center" vertical="top" wrapText="1"/>
    </xf>
    <xf numFmtId="4" fontId="5" fillId="0" borderId="0" xfId="10" applyNumberFormat="1" applyFont="1" applyFill="1" applyBorder="1" applyProtection="1"/>
    <xf numFmtId="4" fontId="6" fillId="0" borderId="0" xfId="10" applyNumberFormat="1" applyFont="1" applyFill="1" applyBorder="1" applyAlignment="1" applyProtection="1">
      <alignment horizontal="left" vertical="top" wrapText="1"/>
    </xf>
    <xf numFmtId="4" fontId="5" fillId="0" borderId="0" xfId="10" applyNumberFormat="1" applyFont="1" applyFill="1" applyBorder="1" applyAlignment="1" applyProtection="1">
      <alignment horizontal="center"/>
    </xf>
    <xf numFmtId="4" fontId="5" fillId="0" borderId="0" xfId="10" applyNumberFormat="1" applyFont="1" applyFill="1" applyBorder="1" applyAlignment="1" applyProtection="1">
      <alignment horizontal="left" vertical="top" wrapText="1"/>
    </xf>
    <xf numFmtId="0" fontId="5" fillId="0" borderId="0" xfId="2" applyFont="1" applyFill="1" applyBorder="1" applyAlignment="1" applyProtection="1">
      <alignment wrapText="1"/>
    </xf>
    <xf numFmtId="0" fontId="5" fillId="0" borderId="0" xfId="2" applyFont="1" applyFill="1" applyBorder="1" applyAlignment="1" applyProtection="1">
      <alignment horizontal="center"/>
    </xf>
    <xf numFmtId="4" fontId="5" fillId="0" borderId="0" xfId="2" applyNumberFormat="1" applyFont="1" applyFill="1" applyBorder="1" applyAlignment="1" applyProtection="1">
      <alignment horizontal="center"/>
    </xf>
    <xf numFmtId="4" fontId="6" fillId="0" borderId="0" xfId="10" applyNumberFormat="1" applyFont="1" applyFill="1" applyBorder="1" applyAlignment="1" applyProtection="1">
      <alignment horizontal="center"/>
    </xf>
    <xf numFmtId="4" fontId="5" fillId="0" borderId="0" xfId="10" applyNumberFormat="1" applyFont="1" applyFill="1" applyBorder="1" applyAlignment="1" applyProtection="1">
      <alignment horizontal="center" vertical="top"/>
    </xf>
    <xf numFmtId="4" fontId="6" fillId="0" borderId="0" xfId="10" applyNumberFormat="1" applyFont="1" applyFill="1" applyBorder="1" applyAlignment="1" applyProtection="1">
      <alignment horizontal="center" vertical="top"/>
    </xf>
    <xf numFmtId="4" fontId="6" fillId="0" borderId="0" xfId="10" applyNumberFormat="1" applyFont="1" applyFill="1" applyBorder="1" applyAlignment="1" applyProtection="1">
      <alignment horizontal="center" vertical="top" wrapText="1"/>
    </xf>
    <xf numFmtId="0" fontId="12"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2" applyFont="1" applyFill="1" applyBorder="1" applyAlignment="1" applyProtection="1">
      <alignment horizontal="justify" vertical="top" wrapText="1"/>
    </xf>
    <xf numFmtId="0" fontId="5" fillId="0" borderId="0" xfId="2" applyFont="1" applyFill="1" applyBorder="1" applyAlignment="1" applyProtection="1">
      <alignment horizontal="left" vertical="top" wrapText="1"/>
    </xf>
    <xf numFmtId="0" fontId="5" fillId="0" borderId="0" xfId="4" applyFont="1" applyFill="1" applyBorder="1" applyAlignment="1" applyProtection="1">
      <alignment horizontal="justify" vertical="top" wrapText="1"/>
    </xf>
    <xf numFmtId="0" fontId="5" fillId="0" borderId="0" xfId="4" applyFont="1" applyFill="1" applyBorder="1" applyAlignment="1" applyProtection="1">
      <alignment horizontal="center" wrapText="1"/>
    </xf>
    <xf numFmtId="0" fontId="5" fillId="0" borderId="0" xfId="2" applyFont="1" applyFill="1" applyBorder="1" applyAlignment="1" applyProtection="1">
      <alignment vertical="top" wrapText="1"/>
    </xf>
    <xf numFmtId="0" fontId="6" fillId="0" borderId="0" xfId="0" applyFont="1" applyFill="1" applyBorder="1" applyAlignment="1">
      <alignment vertical="center" wrapText="1"/>
    </xf>
    <xf numFmtId="0" fontId="5" fillId="0" borderId="0" xfId="0" applyFont="1" applyFill="1" applyBorder="1" applyAlignment="1">
      <alignment vertical="top" wrapText="1"/>
    </xf>
    <xf numFmtId="4" fontId="5" fillId="0" borderId="0" xfId="10" applyNumberFormat="1" applyFont="1" applyFill="1" applyBorder="1" applyAlignment="1" applyProtection="1">
      <alignment horizontal="right" wrapText="1"/>
      <protection locked="0"/>
    </xf>
    <xf numFmtId="4" fontId="5" fillId="0" borderId="0" xfId="2" applyNumberFormat="1" applyFont="1" applyFill="1" applyBorder="1" applyAlignment="1" applyProtection="1">
      <alignment horizontal="right"/>
      <protection locked="0"/>
    </xf>
    <xf numFmtId="4" fontId="5" fillId="0" borderId="0" xfId="10" applyNumberFormat="1" applyFont="1" applyFill="1" applyBorder="1" applyAlignment="1" applyProtection="1">
      <alignment horizontal="right"/>
      <protection locked="0"/>
    </xf>
    <xf numFmtId="4" fontId="6" fillId="0" borderId="0" xfId="10" applyNumberFormat="1" applyFont="1" applyFill="1" applyBorder="1" applyAlignment="1" applyProtection="1">
      <alignment horizontal="right" wrapText="1"/>
      <protection locked="0"/>
    </xf>
    <xf numFmtId="4" fontId="5" fillId="0" borderId="0" xfId="2" applyNumberFormat="1" applyFont="1" applyFill="1" applyBorder="1" applyProtection="1"/>
    <xf numFmtId="4" fontId="5" fillId="0" borderId="0" xfId="2" applyNumberFormat="1" applyFont="1" applyFill="1" applyBorder="1" applyAlignment="1" applyProtection="1">
      <alignment horizontal="center"/>
      <protection locked="0"/>
    </xf>
    <xf numFmtId="4" fontId="5" fillId="0" borderId="0" xfId="2" applyNumberFormat="1" applyFont="1" applyFill="1" applyBorder="1" applyAlignment="1" applyProtection="1">
      <alignment horizontal="right"/>
    </xf>
    <xf numFmtId="4" fontId="5" fillId="0" borderId="0" xfId="10" applyNumberFormat="1" applyFont="1" applyFill="1" applyBorder="1" applyAlignment="1" applyProtection="1">
      <alignment horizontal="right"/>
    </xf>
    <xf numFmtId="4" fontId="5" fillId="0" borderId="0" xfId="10" applyNumberFormat="1" applyFont="1" applyFill="1" applyBorder="1" applyAlignment="1" applyProtection="1">
      <alignment horizontal="right" wrapText="1"/>
    </xf>
    <xf numFmtId="4" fontId="5" fillId="0" borderId="0" xfId="2" applyNumberFormat="1" applyFont="1" applyFill="1" applyBorder="1" applyAlignment="1" applyProtection="1">
      <alignment horizontal="center" wrapText="1"/>
    </xf>
    <xf numFmtId="4" fontId="5" fillId="0" borderId="0" xfId="10" applyNumberFormat="1" applyFont="1" applyFill="1" applyBorder="1" applyAlignment="1" applyProtection="1">
      <alignment wrapText="1"/>
    </xf>
    <xf numFmtId="4" fontId="6" fillId="0" borderId="0" xfId="10" applyNumberFormat="1" applyFont="1" applyFill="1" applyBorder="1" applyAlignment="1" applyProtection="1">
      <alignment wrapText="1"/>
    </xf>
    <xf numFmtId="1" fontId="5" fillId="0" borderId="0" xfId="2" applyNumberFormat="1" applyFont="1" applyFill="1" applyBorder="1" applyAlignment="1" applyProtection="1">
      <alignment horizontal="center" wrapText="1"/>
    </xf>
    <xf numFmtId="1" fontId="5" fillId="0" borderId="0" xfId="2" applyNumberFormat="1" applyFont="1" applyFill="1" applyBorder="1" applyAlignment="1" applyProtection="1">
      <alignment horizontal="center"/>
    </xf>
    <xf numFmtId="4" fontId="5" fillId="0" borderId="0" xfId="2" applyNumberFormat="1" applyFont="1" applyBorder="1" applyAlignment="1" applyProtection="1">
      <alignment horizontal="right" wrapText="1"/>
      <protection locked="0"/>
    </xf>
    <xf numFmtId="1" fontId="5" fillId="0" borderId="0" xfId="10" applyNumberFormat="1" applyFont="1" applyFill="1" applyBorder="1" applyAlignment="1" applyProtection="1">
      <alignment horizontal="center" wrapText="1"/>
    </xf>
    <xf numFmtId="1" fontId="6" fillId="0" borderId="0" xfId="10" applyNumberFormat="1" applyFont="1" applyFill="1" applyBorder="1" applyAlignment="1" applyProtection="1">
      <alignment horizontal="center" wrapText="1"/>
    </xf>
    <xf numFmtId="4" fontId="6" fillId="0" borderId="0" xfId="10" applyNumberFormat="1" applyFont="1" applyFill="1" applyBorder="1" applyProtection="1"/>
    <xf numFmtId="0" fontId="5" fillId="0" borderId="0" xfId="2" applyFont="1" applyFill="1" applyBorder="1" applyProtection="1"/>
    <xf numFmtId="0" fontId="5" fillId="0" borderId="0" xfId="7" applyFont="1" applyFill="1" applyBorder="1" applyAlignment="1" applyProtection="1">
      <alignment horizontal="center"/>
    </xf>
    <xf numFmtId="0" fontId="5" fillId="0" borderId="0" xfId="7" applyFont="1" applyFill="1" applyBorder="1" applyProtection="1"/>
    <xf numFmtId="1" fontId="11" fillId="0" borderId="0" xfId="0" applyNumberFormat="1" applyFont="1" applyFill="1" applyBorder="1" applyAlignment="1">
      <alignment horizontal="center" vertical="center"/>
    </xf>
    <xf numFmtId="1" fontId="5" fillId="0" borderId="0" xfId="10" applyNumberFormat="1" applyFont="1" applyFill="1" applyBorder="1" applyAlignment="1" applyProtection="1">
      <alignment horizontal="center"/>
    </xf>
    <xf numFmtId="0" fontId="5" fillId="0" borderId="0" xfId="0" applyFont="1" applyAlignment="1">
      <alignment horizontal="left" vertical="top" wrapText="1"/>
    </xf>
    <xf numFmtId="1" fontId="5" fillId="0" borderId="0" xfId="10" applyNumberFormat="1" applyFont="1" applyFill="1" applyBorder="1" applyAlignment="1" applyProtection="1">
      <alignment horizontal="center" wrapText="1"/>
      <protection locked="0"/>
    </xf>
    <xf numFmtId="1" fontId="5" fillId="0" borderId="0" xfId="0" applyNumberFormat="1" applyFont="1" applyBorder="1" applyAlignment="1">
      <alignment horizontal="center"/>
    </xf>
    <xf numFmtId="0" fontId="5" fillId="0" borderId="0" xfId="32" applyNumberFormat="1"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Fill="1" applyAlignment="1">
      <alignment vertical="top" wrapText="1"/>
    </xf>
    <xf numFmtId="49" fontId="5" fillId="0" borderId="0" xfId="0" applyNumberFormat="1" applyFont="1" applyFill="1" applyBorder="1" applyAlignment="1" applyProtection="1">
      <alignment horizontal="center"/>
    </xf>
    <xf numFmtId="4" fontId="6" fillId="0" borderId="0" xfId="2" applyNumberFormat="1" applyFont="1" applyBorder="1" applyAlignment="1" applyProtection="1">
      <alignment horizontal="right" wrapText="1"/>
      <protection locked="0"/>
    </xf>
    <xf numFmtId="4" fontId="5" fillId="0" borderId="0" xfId="4" applyNumberFormat="1" applyFont="1" applyBorder="1" applyAlignment="1" applyProtection="1">
      <alignment horizontal="right" wrapText="1"/>
      <protection locked="0"/>
    </xf>
    <xf numFmtId="4" fontId="5" fillId="0" borderId="0" xfId="10" applyNumberFormat="1" applyFont="1" applyBorder="1" applyAlignment="1">
      <alignment horizontal="right"/>
    </xf>
    <xf numFmtId="4" fontId="6" fillId="0" borderId="1" xfId="2" applyNumberFormat="1" applyFont="1" applyBorder="1" applyAlignment="1" applyProtection="1">
      <alignment horizontal="right" wrapText="1"/>
      <protection locked="0"/>
    </xf>
    <xf numFmtId="4" fontId="17" fillId="0" borderId="1" xfId="2" applyNumberFormat="1" applyFont="1" applyBorder="1" applyAlignment="1" applyProtection="1">
      <alignment horizontal="right" wrapText="1"/>
      <protection locked="0"/>
    </xf>
    <xf numFmtId="4" fontId="18" fillId="0" borderId="1" xfId="2" applyNumberFormat="1" applyFont="1" applyBorder="1" applyAlignment="1" applyProtection="1">
      <alignment horizontal="right" wrapText="1"/>
      <protection locked="0"/>
    </xf>
    <xf numFmtId="4" fontId="19" fillId="0" borderId="1" xfId="2" applyNumberFormat="1" applyFont="1" applyBorder="1" applyAlignment="1" applyProtection="1">
      <alignment horizontal="right" wrapText="1"/>
      <protection locked="0"/>
    </xf>
    <xf numFmtId="4" fontId="6" fillId="0" borderId="1" xfId="10" applyNumberFormat="1" applyFont="1" applyBorder="1" applyAlignment="1" applyProtection="1">
      <alignment horizontal="right" wrapText="1"/>
      <protection locked="0"/>
    </xf>
    <xf numFmtId="4" fontId="5" fillId="0" borderId="1" xfId="2" applyNumberFormat="1" applyFont="1" applyBorder="1" applyAlignment="1" applyProtection="1">
      <alignment horizontal="right" wrapText="1"/>
      <protection locked="0"/>
    </xf>
    <xf numFmtId="4" fontId="5" fillId="0" borderId="1" xfId="2" applyNumberFormat="1" applyFont="1" applyFill="1" applyBorder="1" applyAlignment="1" applyProtection="1">
      <alignment horizontal="right" wrapText="1"/>
      <protection locked="0"/>
    </xf>
    <xf numFmtId="4" fontId="5" fillId="0" borderId="1" xfId="3" applyNumberFormat="1" applyFont="1" applyBorder="1" applyAlignment="1" applyProtection="1">
      <alignment horizontal="right" vertical="top" wrapText="1"/>
      <protection locked="0"/>
    </xf>
    <xf numFmtId="4" fontId="5" fillId="0" borderId="1" xfId="10" applyNumberFormat="1" applyFont="1" applyFill="1" applyBorder="1" applyAlignment="1" applyProtection="1">
      <alignment horizontal="right" wrapText="1"/>
      <protection locked="0"/>
    </xf>
    <xf numFmtId="4" fontId="5" fillId="0" borderId="1" xfId="4" applyNumberFormat="1" applyFont="1" applyBorder="1" applyAlignment="1" applyProtection="1">
      <alignment horizontal="right" wrapText="1"/>
      <protection locked="0"/>
    </xf>
    <xf numFmtId="4" fontId="5" fillId="0" borderId="1" xfId="10" applyNumberFormat="1" applyFont="1" applyBorder="1" applyAlignment="1" applyProtection="1">
      <alignment horizontal="right"/>
      <protection locked="0"/>
    </xf>
    <xf numFmtId="0" fontId="6" fillId="0" borderId="0" xfId="0" applyFont="1" applyBorder="1" applyAlignment="1">
      <alignment horizontal="justify" vertical="top" wrapText="1"/>
    </xf>
    <xf numFmtId="0" fontId="6" fillId="0" borderId="0" xfId="0" applyFont="1" applyBorder="1" applyAlignment="1">
      <alignment horizontal="center" wrapText="1"/>
    </xf>
    <xf numFmtId="1" fontId="6" fillId="0" borderId="0" xfId="0" applyNumberFormat="1" applyFont="1" applyBorder="1" applyAlignment="1">
      <alignment horizontal="center" wrapText="1"/>
    </xf>
    <xf numFmtId="4" fontId="6" fillId="0" borderId="0" xfId="0" applyNumberFormat="1" applyFont="1" applyBorder="1" applyAlignment="1">
      <alignment horizontal="left" vertical="top" wrapText="1"/>
    </xf>
    <xf numFmtId="4" fontId="6" fillId="0" borderId="0" xfId="0" applyNumberFormat="1" applyFont="1" applyBorder="1" applyAlignment="1">
      <alignment horizontal="left" wrapText="1"/>
    </xf>
    <xf numFmtId="0" fontId="5" fillId="0" borderId="0" xfId="0" applyFont="1" applyBorder="1" applyAlignment="1">
      <alignment horizontal="justify" vertical="top" wrapText="1"/>
    </xf>
    <xf numFmtId="0" fontId="5" fillId="0" borderId="0" xfId="0" applyFont="1" applyBorder="1" applyAlignment="1">
      <alignment horizontal="center" wrapText="1"/>
    </xf>
    <xf numFmtId="1" fontId="5" fillId="0" borderId="0" xfId="0" applyNumberFormat="1" applyFont="1" applyBorder="1" applyAlignment="1">
      <alignment horizontal="center" wrapText="1"/>
    </xf>
    <xf numFmtId="1" fontId="5" fillId="0" borderId="0" xfId="0" applyNumberFormat="1" applyFont="1" applyBorder="1" applyAlignment="1">
      <alignment horizontal="left" vertical="top"/>
    </xf>
    <xf numFmtId="4" fontId="5" fillId="0" borderId="0" xfId="0" applyNumberFormat="1" applyFont="1" applyBorder="1" applyAlignment="1">
      <alignment horizontal="right"/>
    </xf>
    <xf numFmtId="1" fontId="6" fillId="0" borderId="0" xfId="0" applyNumberFormat="1" applyFont="1" applyBorder="1" applyAlignment="1">
      <alignment vertical="top" wrapText="1"/>
    </xf>
    <xf numFmtId="1" fontId="6" fillId="0" borderId="0" xfId="0" applyNumberFormat="1" applyFont="1" applyBorder="1" applyAlignment="1">
      <alignment vertical="top"/>
    </xf>
    <xf numFmtId="4" fontId="5" fillId="0" borderId="0" xfId="2" applyNumberFormat="1" applyFont="1" applyFill="1" applyBorder="1" applyAlignment="1" applyProtection="1">
      <alignment horizontal="center" vertical="top" wrapText="1"/>
    </xf>
    <xf numFmtId="4" fontId="5" fillId="2" borderId="0" xfId="2" applyNumberFormat="1" applyFont="1" applyFill="1" applyBorder="1" applyAlignment="1" applyProtection="1">
      <alignment horizontal="center"/>
    </xf>
    <xf numFmtId="4" fontId="5" fillId="2" borderId="0" xfId="2" applyNumberFormat="1" applyFont="1" applyFill="1" applyBorder="1" applyAlignment="1" applyProtection="1">
      <alignment horizontal="center" vertical="top" wrapText="1"/>
    </xf>
    <xf numFmtId="4" fontId="5" fillId="2" borderId="0" xfId="2" applyNumberFormat="1" applyFont="1" applyFill="1" applyBorder="1" applyAlignment="1" applyProtection="1">
      <alignment horizontal="left" vertical="top" wrapText="1"/>
    </xf>
    <xf numFmtId="1" fontId="5" fillId="2" borderId="0" xfId="2" applyNumberFormat="1" applyFont="1" applyFill="1" applyBorder="1" applyAlignment="1" applyProtection="1">
      <alignment horizontal="center"/>
    </xf>
    <xf numFmtId="4" fontId="5" fillId="2" borderId="0" xfId="2" applyNumberFormat="1" applyFont="1" applyFill="1" applyBorder="1" applyAlignment="1" applyProtection="1">
      <alignment horizontal="center"/>
      <protection locked="0"/>
    </xf>
    <xf numFmtId="4" fontId="5" fillId="2" borderId="0" xfId="2" applyNumberFormat="1" applyFont="1" applyFill="1" applyBorder="1" applyAlignment="1" applyProtection="1">
      <alignment horizontal="center" wrapText="1"/>
      <protection locked="0"/>
    </xf>
    <xf numFmtId="3" fontId="6" fillId="2" borderId="0" xfId="0" applyNumberFormat="1" applyFont="1" applyFill="1" applyBorder="1" applyAlignment="1" applyProtection="1">
      <alignment horizontal="center" vertical="top"/>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horizontal="center"/>
    </xf>
    <xf numFmtId="3" fontId="6" fillId="2" borderId="0" xfId="0" applyNumberFormat="1" applyFont="1" applyFill="1" applyBorder="1" applyAlignment="1" applyProtection="1">
      <alignment horizontal="center"/>
    </xf>
    <xf numFmtId="4" fontId="6"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3" fontId="5" fillId="0" borderId="0" xfId="10" applyNumberFormat="1" applyFont="1" applyFill="1" applyBorder="1" applyAlignment="1" applyProtection="1">
      <alignment horizontal="center" wrapText="1"/>
    </xf>
    <xf numFmtId="4" fontId="5" fillId="0" borderId="0" xfId="10" applyNumberFormat="1" applyFont="1" applyBorder="1" applyAlignment="1" applyProtection="1">
      <alignment horizontal="right"/>
      <protection locked="0"/>
    </xf>
    <xf numFmtId="0" fontId="5" fillId="0" borderId="0" xfId="34" applyFont="1" applyBorder="1" applyAlignment="1">
      <alignment vertical="top" wrapText="1"/>
    </xf>
    <xf numFmtId="1" fontId="5" fillId="0" borderId="0" xfId="0" applyNumberFormat="1" applyFont="1" applyBorder="1" applyAlignment="1" applyProtection="1">
      <alignment horizontal="left" wrapText="1"/>
      <protection locked="0"/>
    </xf>
  </cellXfs>
  <cellStyles count="35">
    <cellStyle name="Excel Built-in Excel Built-in Excel Built-in Excel Built-in Excel Built-in Excel Built-in Excel Built-in Excel Built-in Excel Built-in TableStyleLight1" xfId="16"/>
    <cellStyle name="Excel Built-in Excel Built-in Excel Built-in Excel Built-in Excel Built-in Excel Built-in TableStyleLight1" xfId="5"/>
    <cellStyle name="Excel Built-in Excel Built-in Excel Built-in TableStyleLight1" xfId="4"/>
    <cellStyle name="Excel Built-in Normal" xfId="3"/>
    <cellStyle name="Explanatory Text" xfId="1" builtinId="53" customBuiltin="1"/>
    <cellStyle name="Hyperlink 3" xfId="26"/>
    <cellStyle name="Normal" xfId="0" builtinId="0"/>
    <cellStyle name="Normal 10 2" xfId="6"/>
    <cellStyle name="Normal 10 2 2 2" xfId="7"/>
    <cellStyle name="Normal 10 2 2 2 2" xfId="14"/>
    <cellStyle name="Normal 14" xfId="12"/>
    <cellStyle name="Normal 14 6 2" xfId="18"/>
    <cellStyle name="Normal 14 6 2 2" xfId="31"/>
    <cellStyle name="Normal 14 6 2 3" xfId="23"/>
    <cellStyle name="Normal 2" xfId="11"/>
    <cellStyle name="Normal 29" xfId="13"/>
    <cellStyle name="Normal 29 2" xfId="29"/>
    <cellStyle name="Normal 29 3" xfId="21"/>
    <cellStyle name="Normal 3" xfId="15"/>
    <cellStyle name="Normal 3 2" xfId="30"/>
    <cellStyle name="Normal 3 2 3" xfId="17"/>
    <cellStyle name="Normal 3 3" xfId="22"/>
    <cellStyle name="Normal 6 2" xfId="32"/>
    <cellStyle name="Normal_Sheet1" xfId="34"/>
    <cellStyle name="Normal1" xfId="33"/>
    <cellStyle name="Normalno 10 2" xfId="2"/>
    <cellStyle name="Normalno 13" xfId="25"/>
    <cellStyle name="Normalno 14 2" xfId="10"/>
    <cellStyle name="Normalno 2" xfId="9"/>
    <cellStyle name="Normalno 2 2" xfId="28"/>
    <cellStyle name="Normalno 2 3" xfId="27"/>
    <cellStyle name="Normalno 2 4" xfId="20"/>
    <cellStyle name="Obično_TROŠKOVNIK_14_12_2009_BEZ_CIJ 2" xfId="8"/>
    <cellStyle name="Stil 1 2" xfId="19"/>
    <cellStyle name="Style 1 3" xfId="24"/>
  </cellStyles>
  <dxfs count="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FF3333"/>
      <rgbColor rgb="FFEEEEEE"/>
      <rgbColor rgb="FFDEEBF7"/>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E2F0D9"/>
      <rgbColor rgb="FFCCFFCC"/>
      <rgbColor rgb="FFFFFF99"/>
      <rgbColor rgb="FFC9C9C9"/>
      <rgbColor rgb="FFE6E6E6"/>
      <rgbColor rgb="FFC5E0B4"/>
      <rgbColor rgb="FFDDDDDD"/>
      <rgbColor rgb="FF3366FF"/>
      <rgbColor rgb="FF00B0F0"/>
      <rgbColor rgb="FF99CC00"/>
      <rgbColor rgb="FFFFC000"/>
      <rgbColor rgb="FFFF9900"/>
      <rgbColor rgb="FFED7D31"/>
      <rgbColor rgb="FF666699"/>
      <rgbColor rgb="FF92D050"/>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ma\home\P%20R%20I%20P%20R%20E%20M%20A%20-%20STARE%20STVARI\P%20R%20I%20P%20R%20E%20M%20A\ponude\&#352;PI&#352;I&#262;%20BUKOVICA-DVOR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ma\home\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proračun"/>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proračun"/>
    </sheetNames>
    <sheetDataSet>
      <sheetData sheetId="0"/>
      <sheetData sheetId="1">
        <row r="22">
          <cell r="F22">
            <v>371.45</v>
          </cell>
        </row>
      </sheetData>
      <sheetData sheetId="2"/>
      <sheetData sheetId="3"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WW152"/>
  <sheetViews>
    <sheetView showZeros="0" tabSelected="1" zoomScaleNormal="100" zoomScaleSheetLayoutView="85" workbookViewId="0">
      <selection activeCell="M121" sqref="M121"/>
    </sheetView>
  </sheetViews>
  <sheetFormatPr defaultRowHeight="11.25" x14ac:dyDescent="0.2"/>
  <cols>
    <col min="1" max="1" width="6" style="4" bestFit="1" customWidth="1"/>
    <col min="2" max="2" width="6.5703125" style="4" bestFit="1" customWidth="1"/>
    <col min="3" max="3" width="4.85546875" style="4" bestFit="1" customWidth="1"/>
    <col min="4" max="4" width="58.28515625" style="32" customWidth="1"/>
    <col min="5" max="5" width="5.5703125" style="4" bestFit="1" customWidth="1"/>
    <col min="6" max="6" width="4.42578125" style="44" bestFit="1" customWidth="1"/>
    <col min="7" max="7" width="9.28515625" style="24" bestFit="1" customWidth="1"/>
    <col min="8" max="8" width="10.28515625" style="24" customWidth="1"/>
    <col min="9" max="9" width="12.5703125" style="36" customWidth="1"/>
    <col min="10" max="154" width="9.140625" style="2" collapsed="1"/>
    <col min="155" max="155" width="4.42578125" style="2" customWidth="1" collapsed="1"/>
    <col min="156" max="156" width="59.7109375" style="2" customWidth="1" collapsed="1"/>
    <col min="157" max="157" width="5.85546875" style="2" customWidth="1" collapsed="1"/>
    <col min="158" max="158" width="9.7109375" style="2" customWidth="1" collapsed="1"/>
    <col min="159" max="159" width="11.5703125" style="2" customWidth="1" collapsed="1"/>
    <col min="160" max="160" width="14.140625" style="2" customWidth="1" collapsed="1"/>
    <col min="161" max="161" width="13.42578125" style="2" customWidth="1" collapsed="1"/>
    <col min="162" max="162" width="16.85546875" style="2" customWidth="1" collapsed="1"/>
    <col min="163" max="410" width="9.140625" style="2" collapsed="1"/>
    <col min="411" max="411" width="4.42578125" style="2" customWidth="1" collapsed="1"/>
    <col min="412" max="412" width="59.7109375" style="2" customWidth="1" collapsed="1"/>
    <col min="413" max="413" width="5.85546875" style="2" customWidth="1" collapsed="1"/>
    <col min="414" max="414" width="9.7109375" style="2" customWidth="1" collapsed="1"/>
    <col min="415" max="415" width="11.5703125" style="2" customWidth="1" collapsed="1"/>
    <col min="416" max="416" width="14.140625" style="2" customWidth="1" collapsed="1"/>
    <col min="417" max="417" width="13.42578125" style="2" customWidth="1" collapsed="1"/>
    <col min="418" max="418" width="16.85546875" style="2" customWidth="1" collapsed="1"/>
    <col min="419" max="666" width="9.140625" style="2" collapsed="1"/>
    <col min="667" max="667" width="4.42578125" style="2" customWidth="1" collapsed="1"/>
    <col min="668" max="668" width="59.7109375" style="2" customWidth="1" collapsed="1"/>
    <col min="669" max="669" width="5.85546875" style="2" customWidth="1" collapsed="1"/>
    <col min="670" max="670" width="9.7109375" style="2" customWidth="1" collapsed="1"/>
    <col min="671" max="671" width="11.5703125" style="2" customWidth="1" collapsed="1"/>
    <col min="672" max="672" width="14.140625" style="2" customWidth="1" collapsed="1"/>
    <col min="673" max="673" width="13.42578125" style="2" customWidth="1" collapsed="1"/>
    <col min="674" max="674" width="16.85546875" style="2" customWidth="1" collapsed="1"/>
    <col min="675" max="922" width="9.140625" style="2" collapsed="1"/>
    <col min="923" max="923" width="4.42578125" style="2" customWidth="1" collapsed="1"/>
    <col min="924" max="924" width="59.7109375" style="2" customWidth="1" collapsed="1"/>
    <col min="925" max="925" width="5.85546875" style="2" customWidth="1" collapsed="1"/>
    <col min="926" max="926" width="9.7109375" style="2" customWidth="1" collapsed="1"/>
    <col min="927" max="927" width="11.5703125" style="2" customWidth="1" collapsed="1"/>
    <col min="928" max="928" width="14.140625" style="2" customWidth="1" collapsed="1"/>
    <col min="929" max="929" width="13.42578125" style="2" customWidth="1" collapsed="1"/>
    <col min="930" max="930" width="16.85546875" style="2" customWidth="1" collapsed="1"/>
    <col min="931" max="1178" width="9.140625" style="2" collapsed="1"/>
    <col min="1179" max="1179" width="4.42578125" style="2" customWidth="1" collapsed="1"/>
    <col min="1180" max="1180" width="59.7109375" style="2" customWidth="1" collapsed="1"/>
    <col min="1181" max="1181" width="5.85546875" style="2" customWidth="1" collapsed="1"/>
    <col min="1182" max="1182" width="9.7109375" style="2" customWidth="1" collapsed="1"/>
    <col min="1183" max="1183" width="11.5703125" style="2" customWidth="1" collapsed="1"/>
    <col min="1184" max="1184" width="14.140625" style="2" customWidth="1" collapsed="1"/>
    <col min="1185" max="1185" width="13.42578125" style="2" customWidth="1" collapsed="1"/>
    <col min="1186" max="1186" width="16.85546875" style="2" customWidth="1" collapsed="1"/>
    <col min="1187" max="1434" width="9.140625" style="2" collapsed="1"/>
    <col min="1435" max="1435" width="4.42578125" style="2" customWidth="1" collapsed="1"/>
    <col min="1436" max="1436" width="59.7109375" style="2" customWidth="1" collapsed="1"/>
    <col min="1437" max="1437" width="5.85546875" style="2" customWidth="1" collapsed="1"/>
    <col min="1438" max="1438" width="9.7109375" style="2" customWidth="1" collapsed="1"/>
    <col min="1439" max="1439" width="11.5703125" style="2" customWidth="1" collapsed="1"/>
    <col min="1440" max="1440" width="14.140625" style="2" customWidth="1" collapsed="1"/>
    <col min="1441" max="1441" width="13.42578125" style="2" customWidth="1" collapsed="1"/>
    <col min="1442" max="1442" width="16.85546875" style="2" customWidth="1" collapsed="1"/>
    <col min="1443" max="1690" width="9.140625" style="2" collapsed="1"/>
    <col min="1691" max="1691" width="4.42578125" style="2" customWidth="1" collapsed="1"/>
    <col min="1692" max="1692" width="59.7109375" style="2" customWidth="1" collapsed="1"/>
    <col min="1693" max="1693" width="5.85546875" style="2" customWidth="1" collapsed="1"/>
    <col min="1694" max="1694" width="9.7109375" style="2" customWidth="1" collapsed="1"/>
    <col min="1695" max="1695" width="11.5703125" style="2" customWidth="1" collapsed="1"/>
    <col min="1696" max="1696" width="14.140625" style="2" customWidth="1" collapsed="1"/>
    <col min="1697" max="1697" width="13.42578125" style="2" customWidth="1" collapsed="1"/>
    <col min="1698" max="1698" width="16.85546875" style="2" customWidth="1" collapsed="1"/>
    <col min="1699" max="1946" width="9.140625" style="2" collapsed="1"/>
    <col min="1947" max="1947" width="4.42578125" style="2" customWidth="1" collapsed="1"/>
    <col min="1948" max="1948" width="59.7109375" style="2" customWidth="1" collapsed="1"/>
    <col min="1949" max="1949" width="5.85546875" style="2" customWidth="1" collapsed="1"/>
    <col min="1950" max="1950" width="9.7109375" style="2" customWidth="1" collapsed="1"/>
    <col min="1951" max="1951" width="11.5703125" style="2" customWidth="1" collapsed="1"/>
    <col min="1952" max="1952" width="14.140625" style="2" customWidth="1" collapsed="1"/>
    <col min="1953" max="1953" width="13.42578125" style="2" customWidth="1" collapsed="1"/>
    <col min="1954" max="1954" width="16.85546875" style="2" customWidth="1" collapsed="1"/>
    <col min="1955" max="2202" width="9.140625" style="2" collapsed="1"/>
    <col min="2203" max="2203" width="4.42578125" style="2" customWidth="1" collapsed="1"/>
    <col min="2204" max="2204" width="59.7109375" style="2" customWidth="1" collapsed="1"/>
    <col min="2205" max="2205" width="5.85546875" style="2" customWidth="1" collapsed="1"/>
    <col min="2206" max="2206" width="9.7109375" style="2" customWidth="1" collapsed="1"/>
    <col min="2207" max="2207" width="11.5703125" style="2" customWidth="1" collapsed="1"/>
    <col min="2208" max="2208" width="14.140625" style="2" customWidth="1" collapsed="1"/>
    <col min="2209" max="2209" width="13.42578125" style="2" customWidth="1" collapsed="1"/>
    <col min="2210" max="2210" width="16.85546875" style="2" customWidth="1" collapsed="1"/>
    <col min="2211" max="2458" width="9.140625" style="2" collapsed="1"/>
    <col min="2459" max="2459" width="4.42578125" style="2" customWidth="1" collapsed="1"/>
    <col min="2460" max="2460" width="59.7109375" style="2" customWidth="1" collapsed="1"/>
    <col min="2461" max="2461" width="5.85546875" style="2" customWidth="1" collapsed="1"/>
    <col min="2462" max="2462" width="9.7109375" style="2" customWidth="1" collapsed="1"/>
    <col min="2463" max="2463" width="11.5703125" style="2" customWidth="1" collapsed="1"/>
    <col min="2464" max="2464" width="14.140625" style="2" customWidth="1" collapsed="1"/>
    <col min="2465" max="2465" width="13.42578125" style="2" customWidth="1" collapsed="1"/>
    <col min="2466" max="2466" width="16.85546875" style="2" customWidth="1" collapsed="1"/>
    <col min="2467" max="2714" width="9.140625" style="2" collapsed="1"/>
    <col min="2715" max="2715" width="4.42578125" style="2" customWidth="1" collapsed="1"/>
    <col min="2716" max="2716" width="59.7109375" style="2" customWidth="1" collapsed="1"/>
    <col min="2717" max="2717" width="5.85546875" style="2" customWidth="1" collapsed="1"/>
    <col min="2718" max="2718" width="9.7109375" style="2" customWidth="1" collapsed="1"/>
    <col min="2719" max="2719" width="11.5703125" style="2" customWidth="1" collapsed="1"/>
    <col min="2720" max="2720" width="14.140625" style="2" customWidth="1" collapsed="1"/>
    <col min="2721" max="2721" width="13.42578125" style="2" customWidth="1" collapsed="1"/>
    <col min="2722" max="2722" width="16.85546875" style="2" customWidth="1" collapsed="1"/>
    <col min="2723" max="2970" width="9.140625" style="2" collapsed="1"/>
    <col min="2971" max="2971" width="4.42578125" style="2" customWidth="1" collapsed="1"/>
    <col min="2972" max="2972" width="59.7109375" style="2" customWidth="1" collapsed="1"/>
    <col min="2973" max="2973" width="5.85546875" style="2" customWidth="1" collapsed="1"/>
    <col min="2974" max="2974" width="9.7109375" style="2" customWidth="1" collapsed="1"/>
    <col min="2975" max="2975" width="11.5703125" style="2" customWidth="1" collapsed="1"/>
    <col min="2976" max="2976" width="14.140625" style="2" customWidth="1" collapsed="1"/>
    <col min="2977" max="2977" width="13.42578125" style="2" customWidth="1" collapsed="1"/>
    <col min="2978" max="2978" width="16.85546875" style="2" customWidth="1" collapsed="1"/>
    <col min="2979" max="3226" width="9.140625" style="2" collapsed="1"/>
    <col min="3227" max="3227" width="4.42578125" style="2" customWidth="1" collapsed="1"/>
    <col min="3228" max="3228" width="59.7109375" style="2" customWidth="1" collapsed="1"/>
    <col min="3229" max="3229" width="5.85546875" style="2" customWidth="1" collapsed="1"/>
    <col min="3230" max="3230" width="9.7109375" style="2" customWidth="1" collapsed="1"/>
    <col min="3231" max="3231" width="11.5703125" style="2" customWidth="1" collapsed="1"/>
    <col min="3232" max="3232" width="14.140625" style="2" customWidth="1" collapsed="1"/>
    <col min="3233" max="3233" width="13.42578125" style="2" customWidth="1" collapsed="1"/>
    <col min="3234" max="3234" width="16.85546875" style="2" customWidth="1" collapsed="1"/>
    <col min="3235" max="3482" width="9.140625" style="2" collapsed="1"/>
    <col min="3483" max="3483" width="4.42578125" style="2" customWidth="1" collapsed="1"/>
    <col min="3484" max="3484" width="59.7109375" style="2" customWidth="1" collapsed="1"/>
    <col min="3485" max="3485" width="5.85546875" style="2" customWidth="1" collapsed="1"/>
    <col min="3486" max="3486" width="9.7109375" style="2" customWidth="1" collapsed="1"/>
    <col min="3487" max="3487" width="11.5703125" style="2" customWidth="1" collapsed="1"/>
    <col min="3488" max="3488" width="14.140625" style="2" customWidth="1" collapsed="1"/>
    <col min="3489" max="3489" width="13.42578125" style="2" customWidth="1" collapsed="1"/>
    <col min="3490" max="3490" width="16.85546875" style="2" customWidth="1" collapsed="1"/>
    <col min="3491" max="3738" width="9.140625" style="2" collapsed="1"/>
    <col min="3739" max="3739" width="4.42578125" style="2" customWidth="1" collapsed="1"/>
    <col min="3740" max="3740" width="59.7109375" style="2" customWidth="1" collapsed="1"/>
    <col min="3741" max="3741" width="5.85546875" style="2" customWidth="1" collapsed="1"/>
    <col min="3742" max="3742" width="9.7109375" style="2" customWidth="1" collapsed="1"/>
    <col min="3743" max="3743" width="11.5703125" style="2" customWidth="1" collapsed="1"/>
    <col min="3744" max="3744" width="14.140625" style="2" customWidth="1" collapsed="1"/>
    <col min="3745" max="3745" width="13.42578125" style="2" customWidth="1" collapsed="1"/>
    <col min="3746" max="3746" width="16.85546875" style="2" customWidth="1" collapsed="1"/>
    <col min="3747" max="3994" width="9.140625" style="2" collapsed="1"/>
    <col min="3995" max="3995" width="4.42578125" style="2" customWidth="1" collapsed="1"/>
    <col min="3996" max="3996" width="59.7109375" style="2" customWidth="1" collapsed="1"/>
    <col min="3997" max="3997" width="5.85546875" style="2" customWidth="1" collapsed="1"/>
    <col min="3998" max="3998" width="9.7109375" style="2" customWidth="1" collapsed="1"/>
    <col min="3999" max="3999" width="11.5703125" style="2" customWidth="1" collapsed="1"/>
    <col min="4000" max="4000" width="14.140625" style="2" customWidth="1" collapsed="1"/>
    <col min="4001" max="4001" width="13.42578125" style="2" customWidth="1" collapsed="1"/>
    <col min="4002" max="4002" width="16.85546875" style="2" customWidth="1" collapsed="1"/>
    <col min="4003" max="4250" width="9.140625" style="2" collapsed="1"/>
    <col min="4251" max="4251" width="4.42578125" style="2" customWidth="1" collapsed="1"/>
    <col min="4252" max="4252" width="59.7109375" style="2" customWidth="1" collapsed="1"/>
    <col min="4253" max="4253" width="5.85546875" style="2" customWidth="1" collapsed="1"/>
    <col min="4254" max="4254" width="9.7109375" style="2" customWidth="1" collapsed="1"/>
    <col min="4255" max="4255" width="11.5703125" style="2" customWidth="1" collapsed="1"/>
    <col min="4256" max="4256" width="14.140625" style="2" customWidth="1" collapsed="1"/>
    <col min="4257" max="4257" width="13.42578125" style="2" customWidth="1" collapsed="1"/>
    <col min="4258" max="4258" width="16.85546875" style="2" customWidth="1" collapsed="1"/>
    <col min="4259" max="4506" width="9.140625" style="2" collapsed="1"/>
    <col min="4507" max="4507" width="4.42578125" style="2" customWidth="1" collapsed="1"/>
    <col min="4508" max="4508" width="59.7109375" style="2" customWidth="1" collapsed="1"/>
    <col min="4509" max="4509" width="5.85546875" style="2" customWidth="1" collapsed="1"/>
    <col min="4510" max="4510" width="9.7109375" style="2" customWidth="1" collapsed="1"/>
    <col min="4511" max="4511" width="11.5703125" style="2" customWidth="1" collapsed="1"/>
    <col min="4512" max="4512" width="14.140625" style="2" customWidth="1" collapsed="1"/>
    <col min="4513" max="4513" width="13.42578125" style="2" customWidth="1" collapsed="1"/>
    <col min="4514" max="4514" width="16.85546875" style="2" customWidth="1" collapsed="1"/>
    <col min="4515" max="4762" width="9.140625" style="2" collapsed="1"/>
    <col min="4763" max="4763" width="4.42578125" style="2" customWidth="1" collapsed="1"/>
    <col min="4764" max="4764" width="59.7109375" style="2" customWidth="1" collapsed="1"/>
    <col min="4765" max="4765" width="5.85546875" style="2" customWidth="1" collapsed="1"/>
    <col min="4766" max="4766" width="9.7109375" style="2" customWidth="1" collapsed="1"/>
    <col min="4767" max="4767" width="11.5703125" style="2" customWidth="1" collapsed="1"/>
    <col min="4768" max="4768" width="14.140625" style="2" customWidth="1" collapsed="1"/>
    <col min="4769" max="4769" width="13.42578125" style="2" customWidth="1" collapsed="1"/>
    <col min="4770" max="4770" width="16.85546875" style="2" customWidth="1" collapsed="1"/>
    <col min="4771" max="5018" width="9.140625" style="2" collapsed="1"/>
    <col min="5019" max="5019" width="4.42578125" style="2" customWidth="1" collapsed="1"/>
    <col min="5020" max="5020" width="59.7109375" style="2" customWidth="1" collapsed="1"/>
    <col min="5021" max="5021" width="5.85546875" style="2" customWidth="1" collapsed="1"/>
    <col min="5022" max="5022" width="9.7109375" style="2" customWidth="1" collapsed="1"/>
    <col min="5023" max="5023" width="11.5703125" style="2" customWidth="1" collapsed="1"/>
    <col min="5024" max="5024" width="14.140625" style="2" customWidth="1" collapsed="1"/>
    <col min="5025" max="5025" width="13.42578125" style="2" customWidth="1" collapsed="1"/>
    <col min="5026" max="5026" width="16.85546875" style="2" customWidth="1" collapsed="1"/>
    <col min="5027" max="5274" width="9.140625" style="2" collapsed="1"/>
    <col min="5275" max="5275" width="4.42578125" style="2" customWidth="1" collapsed="1"/>
    <col min="5276" max="5276" width="59.7109375" style="2" customWidth="1" collapsed="1"/>
    <col min="5277" max="5277" width="5.85546875" style="2" customWidth="1" collapsed="1"/>
    <col min="5278" max="5278" width="9.7109375" style="2" customWidth="1" collapsed="1"/>
    <col min="5279" max="5279" width="11.5703125" style="2" customWidth="1" collapsed="1"/>
    <col min="5280" max="5280" width="14.140625" style="2" customWidth="1" collapsed="1"/>
    <col min="5281" max="5281" width="13.42578125" style="2" customWidth="1" collapsed="1"/>
    <col min="5282" max="5282" width="16.85546875" style="2" customWidth="1" collapsed="1"/>
    <col min="5283" max="5530" width="9.140625" style="2" collapsed="1"/>
    <col min="5531" max="5531" width="4.42578125" style="2" customWidth="1" collapsed="1"/>
    <col min="5532" max="5532" width="59.7109375" style="2" customWidth="1" collapsed="1"/>
    <col min="5533" max="5533" width="5.85546875" style="2" customWidth="1" collapsed="1"/>
    <col min="5534" max="5534" width="9.7109375" style="2" customWidth="1" collapsed="1"/>
    <col min="5535" max="5535" width="11.5703125" style="2" customWidth="1" collapsed="1"/>
    <col min="5536" max="5536" width="14.140625" style="2" customWidth="1" collapsed="1"/>
    <col min="5537" max="5537" width="13.42578125" style="2" customWidth="1" collapsed="1"/>
    <col min="5538" max="5538" width="16.85546875" style="2" customWidth="1" collapsed="1"/>
    <col min="5539" max="5786" width="9.140625" style="2" collapsed="1"/>
    <col min="5787" max="5787" width="4.42578125" style="2" customWidth="1" collapsed="1"/>
    <col min="5788" max="5788" width="59.7109375" style="2" customWidth="1" collapsed="1"/>
    <col min="5789" max="5789" width="5.85546875" style="2" customWidth="1" collapsed="1"/>
    <col min="5790" max="5790" width="9.7109375" style="2" customWidth="1" collapsed="1"/>
    <col min="5791" max="5791" width="11.5703125" style="2" customWidth="1" collapsed="1"/>
    <col min="5792" max="5792" width="14.140625" style="2" customWidth="1" collapsed="1"/>
    <col min="5793" max="5793" width="13.42578125" style="2" customWidth="1" collapsed="1"/>
    <col min="5794" max="5794" width="16.85546875" style="2" customWidth="1" collapsed="1"/>
    <col min="5795" max="6042" width="9.140625" style="2" collapsed="1"/>
    <col min="6043" max="6043" width="4.42578125" style="2" customWidth="1" collapsed="1"/>
    <col min="6044" max="6044" width="59.7109375" style="2" customWidth="1" collapsed="1"/>
    <col min="6045" max="6045" width="5.85546875" style="2" customWidth="1" collapsed="1"/>
    <col min="6046" max="6046" width="9.7109375" style="2" customWidth="1" collapsed="1"/>
    <col min="6047" max="6047" width="11.5703125" style="2" customWidth="1" collapsed="1"/>
    <col min="6048" max="6048" width="14.140625" style="2" customWidth="1" collapsed="1"/>
    <col min="6049" max="6049" width="13.42578125" style="2" customWidth="1" collapsed="1"/>
    <col min="6050" max="6050" width="16.85546875" style="2" customWidth="1" collapsed="1"/>
    <col min="6051" max="6298" width="9.140625" style="2" collapsed="1"/>
    <col min="6299" max="6299" width="4.42578125" style="2" customWidth="1" collapsed="1"/>
    <col min="6300" max="6300" width="59.7109375" style="2" customWidth="1" collapsed="1"/>
    <col min="6301" max="6301" width="5.85546875" style="2" customWidth="1" collapsed="1"/>
    <col min="6302" max="6302" width="9.7109375" style="2" customWidth="1" collapsed="1"/>
    <col min="6303" max="6303" width="11.5703125" style="2" customWidth="1" collapsed="1"/>
    <col min="6304" max="6304" width="14.140625" style="2" customWidth="1" collapsed="1"/>
    <col min="6305" max="6305" width="13.42578125" style="2" customWidth="1" collapsed="1"/>
    <col min="6306" max="6306" width="16.85546875" style="2" customWidth="1" collapsed="1"/>
    <col min="6307" max="6554" width="9.140625" style="2" collapsed="1"/>
    <col min="6555" max="6555" width="4.42578125" style="2" customWidth="1" collapsed="1"/>
    <col min="6556" max="6556" width="59.7109375" style="2" customWidth="1" collapsed="1"/>
    <col min="6557" max="6557" width="5.85546875" style="2" customWidth="1" collapsed="1"/>
    <col min="6558" max="6558" width="9.7109375" style="2" customWidth="1" collapsed="1"/>
    <col min="6559" max="6559" width="11.5703125" style="2" customWidth="1" collapsed="1"/>
    <col min="6560" max="6560" width="14.140625" style="2" customWidth="1" collapsed="1"/>
    <col min="6561" max="6561" width="13.42578125" style="2" customWidth="1" collapsed="1"/>
    <col min="6562" max="6562" width="16.85546875" style="2" customWidth="1" collapsed="1"/>
    <col min="6563" max="6810" width="9.140625" style="2" collapsed="1"/>
    <col min="6811" max="6811" width="4.42578125" style="2" customWidth="1" collapsed="1"/>
    <col min="6812" max="6812" width="59.7109375" style="2" customWidth="1" collapsed="1"/>
    <col min="6813" max="6813" width="5.85546875" style="2" customWidth="1" collapsed="1"/>
    <col min="6814" max="6814" width="9.7109375" style="2" customWidth="1" collapsed="1"/>
    <col min="6815" max="6815" width="11.5703125" style="2" customWidth="1" collapsed="1"/>
    <col min="6816" max="6816" width="14.140625" style="2" customWidth="1" collapsed="1"/>
    <col min="6817" max="6817" width="13.42578125" style="2" customWidth="1" collapsed="1"/>
    <col min="6818" max="6818" width="16.85546875" style="2" customWidth="1" collapsed="1"/>
    <col min="6819" max="7066" width="9.140625" style="2" collapsed="1"/>
    <col min="7067" max="7067" width="4.42578125" style="2" customWidth="1" collapsed="1"/>
    <col min="7068" max="7068" width="59.7109375" style="2" customWidth="1" collapsed="1"/>
    <col min="7069" max="7069" width="5.85546875" style="2" customWidth="1" collapsed="1"/>
    <col min="7070" max="7070" width="9.7109375" style="2" customWidth="1" collapsed="1"/>
    <col min="7071" max="7071" width="11.5703125" style="2" customWidth="1" collapsed="1"/>
    <col min="7072" max="7072" width="14.140625" style="2" customWidth="1" collapsed="1"/>
    <col min="7073" max="7073" width="13.42578125" style="2" customWidth="1" collapsed="1"/>
    <col min="7074" max="7074" width="16.85546875" style="2" customWidth="1" collapsed="1"/>
    <col min="7075" max="7322" width="9.140625" style="2" collapsed="1"/>
    <col min="7323" max="7323" width="4.42578125" style="2" customWidth="1" collapsed="1"/>
    <col min="7324" max="7324" width="59.7109375" style="2" customWidth="1" collapsed="1"/>
    <col min="7325" max="7325" width="5.85546875" style="2" customWidth="1" collapsed="1"/>
    <col min="7326" max="7326" width="9.7109375" style="2" customWidth="1" collapsed="1"/>
    <col min="7327" max="7327" width="11.5703125" style="2" customWidth="1" collapsed="1"/>
    <col min="7328" max="7328" width="14.140625" style="2" customWidth="1" collapsed="1"/>
    <col min="7329" max="7329" width="13.42578125" style="2" customWidth="1" collapsed="1"/>
    <col min="7330" max="7330" width="16.85546875" style="2" customWidth="1" collapsed="1"/>
    <col min="7331" max="7578" width="9.140625" style="2" collapsed="1"/>
    <col min="7579" max="7579" width="4.42578125" style="2" customWidth="1" collapsed="1"/>
    <col min="7580" max="7580" width="59.7109375" style="2" customWidth="1" collapsed="1"/>
    <col min="7581" max="7581" width="5.85546875" style="2" customWidth="1" collapsed="1"/>
    <col min="7582" max="7582" width="9.7109375" style="2" customWidth="1" collapsed="1"/>
    <col min="7583" max="7583" width="11.5703125" style="2" customWidth="1" collapsed="1"/>
    <col min="7584" max="7584" width="14.140625" style="2" customWidth="1" collapsed="1"/>
    <col min="7585" max="7585" width="13.42578125" style="2" customWidth="1" collapsed="1"/>
    <col min="7586" max="7586" width="16.85546875" style="2" customWidth="1" collapsed="1"/>
    <col min="7587" max="7834" width="9.140625" style="2" collapsed="1"/>
    <col min="7835" max="7835" width="4.42578125" style="2" customWidth="1" collapsed="1"/>
    <col min="7836" max="7836" width="59.7109375" style="2" customWidth="1" collapsed="1"/>
    <col min="7837" max="7837" width="5.85546875" style="2" customWidth="1" collapsed="1"/>
    <col min="7838" max="7838" width="9.7109375" style="2" customWidth="1" collapsed="1"/>
    <col min="7839" max="7839" width="11.5703125" style="2" customWidth="1" collapsed="1"/>
    <col min="7840" max="7840" width="14.140625" style="2" customWidth="1" collapsed="1"/>
    <col min="7841" max="7841" width="13.42578125" style="2" customWidth="1" collapsed="1"/>
    <col min="7842" max="7842" width="16.85546875" style="2" customWidth="1" collapsed="1"/>
    <col min="7843" max="8090" width="9.140625" style="2" collapsed="1"/>
    <col min="8091" max="8091" width="4.42578125" style="2" customWidth="1" collapsed="1"/>
    <col min="8092" max="8092" width="59.7109375" style="2" customWidth="1" collapsed="1"/>
    <col min="8093" max="8093" width="5.85546875" style="2" customWidth="1" collapsed="1"/>
    <col min="8094" max="8094" width="9.7109375" style="2" customWidth="1" collapsed="1"/>
    <col min="8095" max="8095" width="11.5703125" style="2" customWidth="1" collapsed="1"/>
    <col min="8096" max="8096" width="14.140625" style="2" customWidth="1" collapsed="1"/>
    <col min="8097" max="8097" width="13.42578125" style="2" customWidth="1" collapsed="1"/>
    <col min="8098" max="8098" width="16.85546875" style="2" customWidth="1" collapsed="1"/>
    <col min="8099" max="8346" width="9.140625" style="2" collapsed="1"/>
    <col min="8347" max="8347" width="4.42578125" style="2" customWidth="1" collapsed="1"/>
    <col min="8348" max="8348" width="59.7109375" style="2" customWidth="1" collapsed="1"/>
    <col min="8349" max="8349" width="5.85546875" style="2" customWidth="1" collapsed="1"/>
    <col min="8350" max="8350" width="9.7109375" style="2" customWidth="1" collapsed="1"/>
    <col min="8351" max="8351" width="11.5703125" style="2" customWidth="1" collapsed="1"/>
    <col min="8352" max="8352" width="14.140625" style="2" customWidth="1" collapsed="1"/>
    <col min="8353" max="8353" width="13.42578125" style="2" customWidth="1" collapsed="1"/>
    <col min="8354" max="8354" width="16.85546875" style="2" customWidth="1" collapsed="1"/>
    <col min="8355" max="8602" width="9.140625" style="2" collapsed="1"/>
    <col min="8603" max="8603" width="4.42578125" style="2" customWidth="1" collapsed="1"/>
    <col min="8604" max="8604" width="59.7109375" style="2" customWidth="1" collapsed="1"/>
    <col min="8605" max="8605" width="5.85546875" style="2" customWidth="1" collapsed="1"/>
    <col min="8606" max="8606" width="9.7109375" style="2" customWidth="1" collapsed="1"/>
    <col min="8607" max="8607" width="11.5703125" style="2" customWidth="1" collapsed="1"/>
    <col min="8608" max="8608" width="14.140625" style="2" customWidth="1" collapsed="1"/>
    <col min="8609" max="8609" width="13.42578125" style="2" customWidth="1" collapsed="1"/>
    <col min="8610" max="8610" width="16.85546875" style="2" customWidth="1" collapsed="1"/>
    <col min="8611" max="8858" width="9.140625" style="2" collapsed="1"/>
    <col min="8859" max="8859" width="4.42578125" style="2" customWidth="1" collapsed="1"/>
    <col min="8860" max="8860" width="59.7109375" style="2" customWidth="1" collapsed="1"/>
    <col min="8861" max="8861" width="5.85546875" style="2" customWidth="1" collapsed="1"/>
    <col min="8862" max="8862" width="9.7109375" style="2" customWidth="1" collapsed="1"/>
    <col min="8863" max="8863" width="11.5703125" style="2" customWidth="1" collapsed="1"/>
    <col min="8864" max="8864" width="14.140625" style="2" customWidth="1" collapsed="1"/>
    <col min="8865" max="8865" width="13.42578125" style="2" customWidth="1" collapsed="1"/>
    <col min="8866" max="8866" width="16.85546875" style="2" customWidth="1" collapsed="1"/>
    <col min="8867" max="9114" width="9.140625" style="2" collapsed="1"/>
    <col min="9115" max="9115" width="4.42578125" style="2" customWidth="1" collapsed="1"/>
    <col min="9116" max="9116" width="59.7109375" style="2" customWidth="1" collapsed="1"/>
    <col min="9117" max="9117" width="5.85546875" style="2" customWidth="1" collapsed="1"/>
    <col min="9118" max="9118" width="9.7109375" style="2" customWidth="1" collapsed="1"/>
    <col min="9119" max="9119" width="11.5703125" style="2" customWidth="1" collapsed="1"/>
    <col min="9120" max="9120" width="14.140625" style="2" customWidth="1" collapsed="1"/>
    <col min="9121" max="9121" width="13.42578125" style="2" customWidth="1" collapsed="1"/>
    <col min="9122" max="9122" width="16.85546875" style="2" customWidth="1" collapsed="1"/>
    <col min="9123" max="9370" width="9.140625" style="2" collapsed="1"/>
    <col min="9371" max="9371" width="4.42578125" style="2" customWidth="1" collapsed="1"/>
    <col min="9372" max="9372" width="59.7109375" style="2" customWidth="1" collapsed="1"/>
    <col min="9373" max="9373" width="5.85546875" style="2" customWidth="1" collapsed="1"/>
    <col min="9374" max="9374" width="9.7109375" style="2" customWidth="1" collapsed="1"/>
    <col min="9375" max="9375" width="11.5703125" style="2" customWidth="1" collapsed="1"/>
    <col min="9376" max="9376" width="14.140625" style="2" customWidth="1" collapsed="1"/>
    <col min="9377" max="9377" width="13.42578125" style="2" customWidth="1" collapsed="1"/>
    <col min="9378" max="9378" width="16.85546875" style="2" customWidth="1" collapsed="1"/>
    <col min="9379" max="9626" width="9.140625" style="2" collapsed="1"/>
    <col min="9627" max="9627" width="4.42578125" style="2" customWidth="1" collapsed="1"/>
    <col min="9628" max="9628" width="59.7109375" style="2" customWidth="1" collapsed="1"/>
    <col min="9629" max="9629" width="5.85546875" style="2" customWidth="1" collapsed="1"/>
    <col min="9630" max="9630" width="9.7109375" style="2" customWidth="1" collapsed="1"/>
    <col min="9631" max="9631" width="11.5703125" style="2" customWidth="1" collapsed="1"/>
    <col min="9632" max="9632" width="14.140625" style="2" customWidth="1" collapsed="1"/>
    <col min="9633" max="9633" width="13.42578125" style="2" customWidth="1" collapsed="1"/>
    <col min="9634" max="9634" width="16.85546875" style="2" customWidth="1" collapsed="1"/>
    <col min="9635" max="9882" width="9.140625" style="2" collapsed="1"/>
    <col min="9883" max="9883" width="4.42578125" style="2" customWidth="1" collapsed="1"/>
    <col min="9884" max="9884" width="59.7109375" style="2" customWidth="1" collapsed="1"/>
    <col min="9885" max="9885" width="5.85546875" style="2" customWidth="1" collapsed="1"/>
    <col min="9886" max="9886" width="9.7109375" style="2" customWidth="1" collapsed="1"/>
    <col min="9887" max="9887" width="11.5703125" style="2" customWidth="1" collapsed="1"/>
    <col min="9888" max="9888" width="14.140625" style="2" customWidth="1" collapsed="1"/>
    <col min="9889" max="9889" width="13.42578125" style="2" customWidth="1" collapsed="1"/>
    <col min="9890" max="9890" width="16.85546875" style="2" customWidth="1" collapsed="1"/>
    <col min="9891" max="10138" width="9.140625" style="2" collapsed="1"/>
    <col min="10139" max="10139" width="4.42578125" style="2" customWidth="1" collapsed="1"/>
    <col min="10140" max="10140" width="59.7109375" style="2" customWidth="1" collapsed="1"/>
    <col min="10141" max="10141" width="5.85546875" style="2" customWidth="1" collapsed="1"/>
    <col min="10142" max="10142" width="9.7109375" style="2" customWidth="1" collapsed="1"/>
    <col min="10143" max="10143" width="11.5703125" style="2" customWidth="1" collapsed="1"/>
    <col min="10144" max="10144" width="14.140625" style="2" customWidth="1" collapsed="1"/>
    <col min="10145" max="10145" width="13.42578125" style="2" customWidth="1" collapsed="1"/>
    <col min="10146" max="10146" width="16.85546875" style="2" customWidth="1" collapsed="1"/>
    <col min="10147" max="10394" width="9.140625" style="2" collapsed="1"/>
    <col min="10395" max="10395" width="4.42578125" style="2" customWidth="1" collapsed="1"/>
    <col min="10396" max="10396" width="59.7109375" style="2" customWidth="1" collapsed="1"/>
    <col min="10397" max="10397" width="5.85546875" style="2" customWidth="1" collapsed="1"/>
    <col min="10398" max="10398" width="9.7109375" style="2" customWidth="1" collapsed="1"/>
    <col min="10399" max="10399" width="11.5703125" style="2" customWidth="1" collapsed="1"/>
    <col min="10400" max="10400" width="14.140625" style="2" customWidth="1" collapsed="1"/>
    <col min="10401" max="10401" width="13.42578125" style="2" customWidth="1" collapsed="1"/>
    <col min="10402" max="10402" width="16.85546875" style="2" customWidth="1" collapsed="1"/>
    <col min="10403" max="10650" width="9.140625" style="2" collapsed="1"/>
    <col min="10651" max="10651" width="4.42578125" style="2" customWidth="1" collapsed="1"/>
    <col min="10652" max="10652" width="59.7109375" style="2" customWidth="1" collapsed="1"/>
    <col min="10653" max="10653" width="5.85546875" style="2" customWidth="1" collapsed="1"/>
    <col min="10654" max="10654" width="9.7109375" style="2" customWidth="1" collapsed="1"/>
    <col min="10655" max="10655" width="11.5703125" style="2" customWidth="1" collapsed="1"/>
    <col min="10656" max="10656" width="14.140625" style="2" customWidth="1" collapsed="1"/>
    <col min="10657" max="10657" width="13.42578125" style="2" customWidth="1" collapsed="1"/>
    <col min="10658" max="10658" width="16.85546875" style="2" customWidth="1" collapsed="1"/>
    <col min="10659" max="10906" width="9.140625" style="2" collapsed="1"/>
    <col min="10907" max="10907" width="4.42578125" style="2" customWidth="1" collapsed="1"/>
    <col min="10908" max="10908" width="59.7109375" style="2" customWidth="1" collapsed="1"/>
    <col min="10909" max="10909" width="5.85546875" style="2" customWidth="1" collapsed="1"/>
    <col min="10910" max="10910" width="9.7109375" style="2" customWidth="1" collapsed="1"/>
    <col min="10911" max="10911" width="11.5703125" style="2" customWidth="1" collapsed="1"/>
    <col min="10912" max="10912" width="14.140625" style="2" customWidth="1" collapsed="1"/>
    <col min="10913" max="10913" width="13.42578125" style="2" customWidth="1" collapsed="1"/>
    <col min="10914" max="10914" width="16.85546875" style="2" customWidth="1" collapsed="1"/>
    <col min="10915" max="11162" width="9.140625" style="2" collapsed="1"/>
    <col min="11163" max="11163" width="4.42578125" style="2" customWidth="1" collapsed="1"/>
    <col min="11164" max="11164" width="59.7109375" style="2" customWidth="1" collapsed="1"/>
    <col min="11165" max="11165" width="5.85546875" style="2" customWidth="1" collapsed="1"/>
    <col min="11166" max="11166" width="9.7109375" style="2" customWidth="1" collapsed="1"/>
    <col min="11167" max="11167" width="11.5703125" style="2" customWidth="1" collapsed="1"/>
    <col min="11168" max="11168" width="14.140625" style="2" customWidth="1" collapsed="1"/>
    <col min="11169" max="11169" width="13.42578125" style="2" customWidth="1" collapsed="1"/>
    <col min="11170" max="11170" width="16.85546875" style="2" customWidth="1" collapsed="1"/>
    <col min="11171" max="11418" width="9.140625" style="2" collapsed="1"/>
    <col min="11419" max="11419" width="4.42578125" style="2" customWidth="1" collapsed="1"/>
    <col min="11420" max="11420" width="59.7109375" style="2" customWidth="1" collapsed="1"/>
    <col min="11421" max="11421" width="5.85546875" style="2" customWidth="1" collapsed="1"/>
    <col min="11422" max="11422" width="9.7109375" style="2" customWidth="1" collapsed="1"/>
    <col min="11423" max="11423" width="11.5703125" style="2" customWidth="1" collapsed="1"/>
    <col min="11424" max="11424" width="14.140625" style="2" customWidth="1" collapsed="1"/>
    <col min="11425" max="11425" width="13.42578125" style="2" customWidth="1" collapsed="1"/>
    <col min="11426" max="11426" width="16.85546875" style="2" customWidth="1" collapsed="1"/>
    <col min="11427" max="11674" width="9.140625" style="2" collapsed="1"/>
    <col min="11675" max="11675" width="4.42578125" style="2" customWidth="1" collapsed="1"/>
    <col min="11676" max="11676" width="59.7109375" style="2" customWidth="1" collapsed="1"/>
    <col min="11677" max="11677" width="5.85546875" style="2" customWidth="1" collapsed="1"/>
    <col min="11678" max="11678" width="9.7109375" style="2" customWidth="1" collapsed="1"/>
    <col min="11679" max="11679" width="11.5703125" style="2" customWidth="1" collapsed="1"/>
    <col min="11680" max="11680" width="14.140625" style="2" customWidth="1" collapsed="1"/>
    <col min="11681" max="11681" width="13.42578125" style="2" customWidth="1" collapsed="1"/>
    <col min="11682" max="11682" width="16.85546875" style="2" customWidth="1" collapsed="1"/>
    <col min="11683" max="11930" width="9.140625" style="2" collapsed="1"/>
    <col min="11931" max="11931" width="4.42578125" style="2" customWidth="1" collapsed="1"/>
    <col min="11932" max="11932" width="59.7109375" style="2" customWidth="1" collapsed="1"/>
    <col min="11933" max="11933" width="5.85546875" style="2" customWidth="1" collapsed="1"/>
    <col min="11934" max="11934" width="9.7109375" style="2" customWidth="1" collapsed="1"/>
    <col min="11935" max="11935" width="11.5703125" style="2" customWidth="1" collapsed="1"/>
    <col min="11936" max="11936" width="14.140625" style="2" customWidth="1" collapsed="1"/>
    <col min="11937" max="11937" width="13.42578125" style="2" customWidth="1" collapsed="1"/>
    <col min="11938" max="11938" width="16.85546875" style="2" customWidth="1" collapsed="1"/>
    <col min="11939" max="12186" width="9.140625" style="2" collapsed="1"/>
    <col min="12187" max="12187" width="4.42578125" style="2" customWidth="1" collapsed="1"/>
    <col min="12188" max="12188" width="59.7109375" style="2" customWidth="1" collapsed="1"/>
    <col min="12189" max="12189" width="5.85546875" style="2" customWidth="1" collapsed="1"/>
    <col min="12190" max="12190" width="9.7109375" style="2" customWidth="1" collapsed="1"/>
    <col min="12191" max="12191" width="11.5703125" style="2" customWidth="1" collapsed="1"/>
    <col min="12192" max="12192" width="14.140625" style="2" customWidth="1" collapsed="1"/>
    <col min="12193" max="12193" width="13.42578125" style="2" customWidth="1" collapsed="1"/>
    <col min="12194" max="12194" width="16.85546875" style="2" customWidth="1" collapsed="1"/>
    <col min="12195" max="12442" width="9.140625" style="2" collapsed="1"/>
    <col min="12443" max="12443" width="4.42578125" style="2" customWidth="1" collapsed="1"/>
    <col min="12444" max="12444" width="59.7109375" style="2" customWidth="1" collapsed="1"/>
    <col min="12445" max="12445" width="5.85546875" style="2" customWidth="1" collapsed="1"/>
    <col min="12446" max="12446" width="9.7109375" style="2" customWidth="1" collapsed="1"/>
    <col min="12447" max="12447" width="11.5703125" style="2" customWidth="1" collapsed="1"/>
    <col min="12448" max="12448" width="14.140625" style="2" customWidth="1" collapsed="1"/>
    <col min="12449" max="12449" width="13.42578125" style="2" customWidth="1" collapsed="1"/>
    <col min="12450" max="12450" width="16.85546875" style="2" customWidth="1" collapsed="1"/>
    <col min="12451" max="12698" width="9.140625" style="2" collapsed="1"/>
    <col min="12699" max="12699" width="4.42578125" style="2" customWidth="1" collapsed="1"/>
    <col min="12700" max="12700" width="59.7109375" style="2" customWidth="1" collapsed="1"/>
    <col min="12701" max="12701" width="5.85546875" style="2" customWidth="1" collapsed="1"/>
    <col min="12702" max="12702" width="9.7109375" style="2" customWidth="1" collapsed="1"/>
    <col min="12703" max="12703" width="11.5703125" style="2" customWidth="1" collapsed="1"/>
    <col min="12704" max="12704" width="14.140625" style="2" customWidth="1" collapsed="1"/>
    <col min="12705" max="12705" width="13.42578125" style="2" customWidth="1" collapsed="1"/>
    <col min="12706" max="12706" width="16.85546875" style="2" customWidth="1" collapsed="1"/>
    <col min="12707" max="12954" width="9.140625" style="2" collapsed="1"/>
    <col min="12955" max="12955" width="4.42578125" style="2" customWidth="1" collapsed="1"/>
    <col min="12956" max="12956" width="59.7109375" style="2" customWidth="1" collapsed="1"/>
    <col min="12957" max="12957" width="5.85546875" style="2" customWidth="1" collapsed="1"/>
    <col min="12958" max="12958" width="9.7109375" style="2" customWidth="1" collapsed="1"/>
    <col min="12959" max="12959" width="11.5703125" style="2" customWidth="1" collapsed="1"/>
    <col min="12960" max="12960" width="14.140625" style="2" customWidth="1" collapsed="1"/>
    <col min="12961" max="12961" width="13.42578125" style="2" customWidth="1" collapsed="1"/>
    <col min="12962" max="12962" width="16.85546875" style="2" customWidth="1" collapsed="1"/>
    <col min="12963" max="13210" width="9.140625" style="2" collapsed="1"/>
    <col min="13211" max="13211" width="4.42578125" style="2" customWidth="1" collapsed="1"/>
    <col min="13212" max="13212" width="59.7109375" style="2" customWidth="1" collapsed="1"/>
    <col min="13213" max="13213" width="5.85546875" style="2" customWidth="1" collapsed="1"/>
    <col min="13214" max="13214" width="9.7109375" style="2" customWidth="1" collapsed="1"/>
    <col min="13215" max="13215" width="11.5703125" style="2" customWidth="1" collapsed="1"/>
    <col min="13216" max="13216" width="14.140625" style="2" customWidth="1" collapsed="1"/>
    <col min="13217" max="13217" width="13.42578125" style="2" customWidth="1" collapsed="1"/>
    <col min="13218" max="13218" width="16.85546875" style="2" customWidth="1" collapsed="1"/>
    <col min="13219" max="13466" width="9.140625" style="2" collapsed="1"/>
    <col min="13467" max="13467" width="4.42578125" style="2" customWidth="1" collapsed="1"/>
    <col min="13468" max="13468" width="59.7109375" style="2" customWidth="1" collapsed="1"/>
    <col min="13469" max="13469" width="5.85546875" style="2" customWidth="1" collapsed="1"/>
    <col min="13470" max="13470" width="9.7109375" style="2" customWidth="1" collapsed="1"/>
    <col min="13471" max="13471" width="11.5703125" style="2" customWidth="1" collapsed="1"/>
    <col min="13472" max="13472" width="14.140625" style="2" customWidth="1" collapsed="1"/>
    <col min="13473" max="13473" width="13.42578125" style="2" customWidth="1" collapsed="1"/>
    <col min="13474" max="13474" width="16.85546875" style="2" customWidth="1" collapsed="1"/>
    <col min="13475" max="13722" width="9.140625" style="2" collapsed="1"/>
    <col min="13723" max="13723" width="4.42578125" style="2" customWidth="1" collapsed="1"/>
    <col min="13724" max="13724" width="59.7109375" style="2" customWidth="1" collapsed="1"/>
    <col min="13725" max="13725" width="5.85546875" style="2" customWidth="1" collapsed="1"/>
    <col min="13726" max="13726" width="9.7109375" style="2" customWidth="1" collapsed="1"/>
    <col min="13727" max="13727" width="11.5703125" style="2" customWidth="1" collapsed="1"/>
    <col min="13728" max="13728" width="14.140625" style="2" customWidth="1" collapsed="1"/>
    <col min="13729" max="13729" width="13.42578125" style="2" customWidth="1" collapsed="1"/>
    <col min="13730" max="13730" width="16.85546875" style="2" customWidth="1" collapsed="1"/>
    <col min="13731" max="13978" width="9.140625" style="2" collapsed="1"/>
    <col min="13979" max="13979" width="4.42578125" style="2" customWidth="1" collapsed="1"/>
    <col min="13980" max="13980" width="59.7109375" style="2" customWidth="1" collapsed="1"/>
    <col min="13981" max="13981" width="5.85546875" style="2" customWidth="1" collapsed="1"/>
    <col min="13982" max="13982" width="9.7109375" style="2" customWidth="1" collapsed="1"/>
    <col min="13983" max="13983" width="11.5703125" style="2" customWidth="1" collapsed="1"/>
    <col min="13984" max="13984" width="14.140625" style="2" customWidth="1" collapsed="1"/>
    <col min="13985" max="13985" width="13.42578125" style="2" customWidth="1" collapsed="1"/>
    <col min="13986" max="13986" width="16.85546875" style="2" customWidth="1" collapsed="1"/>
    <col min="13987" max="14234" width="9.140625" style="2" collapsed="1"/>
    <col min="14235" max="14235" width="4.42578125" style="2" customWidth="1" collapsed="1"/>
    <col min="14236" max="14236" width="59.7109375" style="2" customWidth="1" collapsed="1"/>
    <col min="14237" max="14237" width="5.85546875" style="2" customWidth="1" collapsed="1"/>
    <col min="14238" max="14238" width="9.7109375" style="2" customWidth="1" collapsed="1"/>
    <col min="14239" max="14239" width="11.5703125" style="2" customWidth="1" collapsed="1"/>
    <col min="14240" max="14240" width="14.140625" style="2" customWidth="1" collapsed="1"/>
    <col min="14241" max="14241" width="13.42578125" style="2" customWidth="1" collapsed="1"/>
    <col min="14242" max="14242" width="16.85546875" style="2" customWidth="1" collapsed="1"/>
    <col min="14243" max="14490" width="9.140625" style="2" collapsed="1"/>
    <col min="14491" max="14491" width="4.42578125" style="2" customWidth="1" collapsed="1"/>
    <col min="14492" max="14492" width="59.7109375" style="2" customWidth="1" collapsed="1"/>
    <col min="14493" max="14493" width="5.85546875" style="2" customWidth="1" collapsed="1"/>
    <col min="14494" max="14494" width="9.7109375" style="2" customWidth="1" collapsed="1"/>
    <col min="14495" max="14495" width="11.5703125" style="2" customWidth="1" collapsed="1"/>
    <col min="14496" max="14496" width="14.140625" style="2" customWidth="1" collapsed="1"/>
    <col min="14497" max="14497" width="13.42578125" style="2" customWidth="1" collapsed="1"/>
    <col min="14498" max="14498" width="16.85546875" style="2" customWidth="1" collapsed="1"/>
    <col min="14499" max="14746" width="9.140625" style="2" collapsed="1"/>
    <col min="14747" max="14747" width="4.42578125" style="2" customWidth="1" collapsed="1"/>
    <col min="14748" max="14748" width="59.7109375" style="2" customWidth="1" collapsed="1"/>
    <col min="14749" max="14749" width="5.85546875" style="2" customWidth="1" collapsed="1"/>
    <col min="14750" max="14750" width="9.7109375" style="2" customWidth="1" collapsed="1"/>
    <col min="14751" max="14751" width="11.5703125" style="2" customWidth="1" collapsed="1"/>
    <col min="14752" max="14752" width="14.140625" style="2" customWidth="1" collapsed="1"/>
    <col min="14753" max="14753" width="13.42578125" style="2" customWidth="1" collapsed="1"/>
    <col min="14754" max="14754" width="16.85546875" style="2" customWidth="1" collapsed="1"/>
    <col min="14755" max="15002" width="9.140625" style="2" collapsed="1"/>
    <col min="15003" max="15003" width="4.42578125" style="2" customWidth="1" collapsed="1"/>
    <col min="15004" max="15004" width="59.7109375" style="2" customWidth="1" collapsed="1"/>
    <col min="15005" max="15005" width="5.85546875" style="2" customWidth="1" collapsed="1"/>
    <col min="15006" max="15006" width="9.7109375" style="2" customWidth="1" collapsed="1"/>
    <col min="15007" max="15007" width="11.5703125" style="2" customWidth="1" collapsed="1"/>
    <col min="15008" max="15008" width="14.140625" style="2" customWidth="1" collapsed="1"/>
    <col min="15009" max="15009" width="13.42578125" style="2" customWidth="1" collapsed="1"/>
    <col min="15010" max="15010" width="16.85546875" style="2" customWidth="1" collapsed="1"/>
    <col min="15011" max="15258" width="9.140625" style="2" collapsed="1"/>
    <col min="15259" max="15259" width="4.42578125" style="2" customWidth="1" collapsed="1"/>
    <col min="15260" max="15260" width="59.7109375" style="2" customWidth="1" collapsed="1"/>
    <col min="15261" max="15261" width="5.85546875" style="2" customWidth="1" collapsed="1"/>
    <col min="15262" max="15262" width="9.7109375" style="2" customWidth="1" collapsed="1"/>
    <col min="15263" max="15263" width="11.5703125" style="2" customWidth="1" collapsed="1"/>
    <col min="15264" max="15264" width="14.140625" style="2" customWidth="1" collapsed="1"/>
    <col min="15265" max="15265" width="13.42578125" style="2" customWidth="1" collapsed="1"/>
    <col min="15266" max="15266" width="16.85546875" style="2" customWidth="1" collapsed="1"/>
    <col min="15267" max="15514" width="9.140625" style="2" collapsed="1"/>
    <col min="15515" max="15515" width="4.42578125" style="2" customWidth="1" collapsed="1"/>
    <col min="15516" max="15516" width="59.7109375" style="2" customWidth="1" collapsed="1"/>
    <col min="15517" max="15517" width="5.85546875" style="2" customWidth="1" collapsed="1"/>
    <col min="15518" max="15518" width="9.7109375" style="2" customWidth="1" collapsed="1"/>
    <col min="15519" max="15519" width="11.5703125" style="2" customWidth="1" collapsed="1"/>
    <col min="15520" max="15520" width="14.140625" style="2" customWidth="1" collapsed="1"/>
    <col min="15521" max="15521" width="13.42578125" style="2" customWidth="1" collapsed="1"/>
    <col min="15522" max="15522" width="16.85546875" style="2" customWidth="1" collapsed="1"/>
    <col min="15523" max="15770" width="9.140625" style="2" collapsed="1"/>
    <col min="15771" max="15771" width="4.42578125" style="2" customWidth="1" collapsed="1"/>
    <col min="15772" max="15772" width="59.7109375" style="2" customWidth="1" collapsed="1"/>
    <col min="15773" max="15773" width="5.85546875" style="2" customWidth="1" collapsed="1"/>
    <col min="15774" max="15774" width="9.7109375" style="2" customWidth="1" collapsed="1"/>
    <col min="15775" max="15775" width="11.5703125" style="2" customWidth="1" collapsed="1"/>
    <col min="15776" max="15776" width="14.140625" style="2" customWidth="1" collapsed="1"/>
    <col min="15777" max="15777" width="13.42578125" style="2" customWidth="1" collapsed="1"/>
    <col min="15778" max="15778" width="16.85546875" style="2" customWidth="1" collapsed="1"/>
    <col min="15779" max="16026" width="9.140625" style="2" collapsed="1"/>
    <col min="16027" max="16027" width="4.42578125" style="2" customWidth="1" collapsed="1"/>
    <col min="16028" max="16028" width="59.7109375" style="2" customWidth="1" collapsed="1"/>
    <col min="16029" max="16029" width="5.85546875" style="2" customWidth="1" collapsed="1"/>
    <col min="16030" max="16030" width="9.7109375" style="2" customWidth="1" collapsed="1"/>
    <col min="16031" max="16031" width="11.5703125" style="2" customWidth="1" collapsed="1"/>
    <col min="16032" max="16032" width="14.140625" style="2" customWidth="1" collapsed="1"/>
    <col min="16033" max="16033" width="13.42578125" style="2" customWidth="1" collapsed="1"/>
    <col min="16034" max="16034" width="16.85546875" style="2" customWidth="1" collapsed="1"/>
    <col min="16035" max="16035" width="9.140625" style="2" collapsed="1"/>
    <col min="16036" max="16072" width="9.140625" style="2"/>
    <col min="16073" max="16073" width="9.140625" style="2" collapsed="1"/>
    <col min="16074" max="16169" width="9.140625" style="2"/>
    <col min="16170" max="16384" width="9.140625" style="2" collapsed="1"/>
  </cols>
  <sheetData>
    <row r="2" spans="1:9" x14ac:dyDescent="0.2">
      <c r="D2" s="66" t="s">
        <v>112</v>
      </c>
      <c r="E2" s="67"/>
      <c r="F2" s="68"/>
      <c r="G2" s="69" t="s">
        <v>113</v>
      </c>
      <c r="H2" s="70"/>
    </row>
    <row r="3" spans="1:9" x14ac:dyDescent="0.2">
      <c r="D3" s="71" t="s">
        <v>114</v>
      </c>
      <c r="E3" s="72"/>
      <c r="F3" s="73"/>
      <c r="G3" s="94" t="s">
        <v>115</v>
      </c>
      <c r="H3" s="94"/>
    </row>
    <row r="4" spans="1:9" x14ac:dyDescent="0.2">
      <c r="D4" s="71" t="s">
        <v>116</v>
      </c>
      <c r="E4" s="72"/>
      <c r="F4" s="73"/>
      <c r="G4" s="94"/>
      <c r="H4" s="94"/>
    </row>
    <row r="5" spans="1:9" x14ac:dyDescent="0.2">
      <c r="D5" s="71" t="s">
        <v>117</v>
      </c>
      <c r="E5" s="72"/>
      <c r="F5" s="73"/>
      <c r="G5" s="94" t="s">
        <v>115</v>
      </c>
      <c r="H5" s="94"/>
    </row>
    <row r="6" spans="1:9" x14ac:dyDescent="0.2">
      <c r="D6" s="74"/>
      <c r="E6" s="72"/>
      <c r="F6" s="73"/>
      <c r="G6" s="75"/>
      <c r="H6" s="75"/>
    </row>
    <row r="7" spans="1:9" ht="33.75" x14ac:dyDescent="0.2">
      <c r="D7" s="76" t="s">
        <v>129</v>
      </c>
      <c r="E7" s="77"/>
      <c r="F7" s="77"/>
      <c r="G7" s="77"/>
      <c r="H7" s="77"/>
    </row>
    <row r="8" spans="1:9" x14ac:dyDescent="0.2">
      <c r="D8" s="76"/>
      <c r="E8" s="76"/>
      <c r="F8" s="76"/>
      <c r="G8" s="76"/>
      <c r="H8" s="76"/>
    </row>
    <row r="9" spans="1:9" x14ac:dyDescent="0.2">
      <c r="D9" s="77" t="s">
        <v>118</v>
      </c>
      <c r="E9" s="77"/>
      <c r="F9" s="77"/>
      <c r="G9" s="77"/>
      <c r="H9" s="77"/>
    </row>
    <row r="10" spans="1:9" s="8" customFormat="1" x14ac:dyDescent="0.2">
      <c r="C10" s="78"/>
      <c r="D10" s="31"/>
      <c r="E10" s="31"/>
      <c r="F10" s="34"/>
      <c r="G10" s="27"/>
      <c r="H10" s="27"/>
      <c r="I10" s="27"/>
    </row>
    <row r="11" spans="1:9" s="26" customFormat="1" x14ac:dyDescent="0.2">
      <c r="A11" s="8"/>
      <c r="B11" s="79"/>
      <c r="C11" s="80" t="s">
        <v>119</v>
      </c>
      <c r="D11" s="81" t="s">
        <v>120</v>
      </c>
      <c r="E11" s="79" t="s">
        <v>121</v>
      </c>
      <c r="F11" s="82" t="s">
        <v>122</v>
      </c>
      <c r="G11" s="83" t="s">
        <v>123</v>
      </c>
      <c r="H11" s="83" t="s">
        <v>124</v>
      </c>
      <c r="I11" s="84" t="s">
        <v>125</v>
      </c>
    </row>
    <row r="13" spans="1:9" x14ac:dyDescent="0.2">
      <c r="B13" s="79"/>
      <c r="C13" s="85"/>
      <c r="D13" s="86" t="s">
        <v>74</v>
      </c>
      <c r="E13" s="87"/>
      <c r="F13" s="88"/>
      <c r="G13" s="89"/>
      <c r="H13" s="89"/>
      <c r="I13" s="90"/>
    </row>
    <row r="14" spans="1:9" x14ac:dyDescent="0.2">
      <c r="B14" s="8"/>
      <c r="C14" s="78"/>
      <c r="D14" s="31"/>
      <c r="E14" s="31"/>
      <c r="F14" s="34"/>
      <c r="G14" s="27"/>
      <c r="H14" s="27"/>
      <c r="I14" s="27"/>
    </row>
    <row r="15" spans="1:9" ht="22.5" x14ac:dyDescent="0.2">
      <c r="B15" s="8"/>
      <c r="C15" s="10"/>
      <c r="D15" s="5" t="s">
        <v>73</v>
      </c>
      <c r="F15" s="37"/>
      <c r="I15" s="60"/>
    </row>
    <row r="16" spans="1:9" ht="180" x14ac:dyDescent="0.2">
      <c r="B16" s="8"/>
      <c r="C16" s="10"/>
      <c r="D16" s="5" t="s">
        <v>46</v>
      </c>
      <c r="F16" s="37"/>
      <c r="G16" s="22"/>
      <c r="H16" s="22"/>
      <c r="I16" s="55"/>
    </row>
    <row r="17" spans="2:9" ht="236.25" x14ac:dyDescent="0.2">
      <c r="B17" s="8"/>
      <c r="C17" s="10"/>
      <c r="D17" s="5" t="s">
        <v>19</v>
      </c>
      <c r="F17" s="37"/>
      <c r="G17" s="22"/>
      <c r="H17" s="22"/>
      <c r="I17" s="55"/>
    </row>
    <row r="18" spans="2:9" ht="180" x14ac:dyDescent="0.2">
      <c r="B18" s="8"/>
      <c r="C18" s="10"/>
      <c r="D18" s="5" t="s">
        <v>20</v>
      </c>
      <c r="F18" s="37"/>
      <c r="G18" s="22"/>
      <c r="H18" s="22"/>
      <c r="I18" s="56"/>
    </row>
    <row r="19" spans="2:9" ht="157.5" x14ac:dyDescent="0.2">
      <c r="B19" s="8"/>
      <c r="C19" s="10"/>
      <c r="D19" s="5" t="s">
        <v>42</v>
      </c>
      <c r="F19" s="37"/>
      <c r="G19" s="22"/>
      <c r="H19" s="22"/>
      <c r="I19" s="56"/>
    </row>
    <row r="20" spans="2:9" ht="157.5" x14ac:dyDescent="0.2">
      <c r="B20" s="8"/>
      <c r="C20" s="10"/>
      <c r="D20" s="5" t="s">
        <v>43</v>
      </c>
      <c r="F20" s="37"/>
      <c r="G20" s="22"/>
      <c r="H20" s="22"/>
      <c r="I20" s="56"/>
    </row>
    <row r="21" spans="2:9" ht="123.75" x14ac:dyDescent="0.2">
      <c r="B21" s="8"/>
      <c r="C21" s="10"/>
      <c r="D21" s="5" t="s">
        <v>21</v>
      </c>
      <c r="F21" s="37"/>
      <c r="G21" s="22"/>
      <c r="H21" s="22"/>
      <c r="I21" s="56"/>
    </row>
    <row r="22" spans="2:9" x14ac:dyDescent="0.2">
      <c r="B22" s="8"/>
      <c r="C22" s="10"/>
      <c r="D22" s="5"/>
      <c r="F22" s="37"/>
      <c r="G22" s="22"/>
      <c r="H22" s="22"/>
      <c r="I22" s="56"/>
    </row>
    <row r="23" spans="2:9" x14ac:dyDescent="0.2">
      <c r="B23" s="8"/>
      <c r="C23" s="11" t="s">
        <v>0</v>
      </c>
      <c r="D23" s="3" t="s">
        <v>63</v>
      </c>
      <c r="F23" s="37"/>
      <c r="G23" s="22"/>
      <c r="H23" s="22"/>
      <c r="I23" s="56"/>
    </row>
    <row r="24" spans="2:9" x14ac:dyDescent="0.2">
      <c r="B24" s="8"/>
      <c r="C24" s="11"/>
      <c r="D24" s="3"/>
      <c r="F24" s="37"/>
      <c r="G24" s="22"/>
      <c r="H24" s="22"/>
      <c r="I24" s="56"/>
    </row>
    <row r="25" spans="2:9" ht="45" x14ac:dyDescent="0.2">
      <c r="B25" s="8"/>
      <c r="C25" s="10" t="s">
        <v>2</v>
      </c>
      <c r="D25" s="15" t="s">
        <v>64</v>
      </c>
      <c r="E25" s="7"/>
      <c r="F25" s="35"/>
      <c r="G25" s="23"/>
      <c r="H25" s="28"/>
      <c r="I25" s="56"/>
    </row>
    <row r="26" spans="2:9" x14ac:dyDescent="0.2">
      <c r="B26" s="8"/>
      <c r="C26" s="10"/>
      <c r="D26" s="16" t="s">
        <v>65</v>
      </c>
      <c r="E26" s="7" t="s">
        <v>3</v>
      </c>
      <c r="F26" s="35">
        <v>920</v>
      </c>
      <c r="G26" s="23"/>
      <c r="H26" s="22">
        <f>$F26*G26</f>
        <v>0</v>
      </c>
      <c r="I26" s="56"/>
    </row>
    <row r="27" spans="2:9" x14ac:dyDescent="0.2">
      <c r="B27" s="8"/>
      <c r="C27" s="10"/>
      <c r="D27" s="3"/>
      <c r="F27" s="37"/>
      <c r="G27" s="22"/>
      <c r="H27" s="22"/>
      <c r="I27" s="56"/>
    </row>
    <row r="28" spans="2:9" ht="33.75" x14ac:dyDescent="0.2">
      <c r="B28" s="8"/>
      <c r="C28" s="10" t="s">
        <v>4</v>
      </c>
      <c r="D28" s="5" t="s">
        <v>68</v>
      </c>
      <c r="F28" s="37"/>
      <c r="G28" s="22"/>
      <c r="H28" s="22"/>
      <c r="I28" s="56"/>
    </row>
    <row r="29" spans="2:9" x14ac:dyDescent="0.2">
      <c r="B29" s="8"/>
      <c r="C29" s="10"/>
      <c r="D29" s="5" t="s">
        <v>66</v>
      </c>
      <c r="E29" s="4" t="s">
        <v>3</v>
      </c>
      <c r="F29" s="37">
        <v>12</v>
      </c>
      <c r="G29" s="23"/>
      <c r="H29" s="22">
        <f>$F29*G29</f>
        <v>0</v>
      </c>
      <c r="I29" s="56"/>
    </row>
    <row r="30" spans="2:9" x14ac:dyDescent="0.2">
      <c r="B30" s="8"/>
      <c r="C30" s="10"/>
      <c r="D30" s="5"/>
      <c r="E30" s="7"/>
      <c r="F30" s="37"/>
      <c r="G30" s="23"/>
      <c r="H30" s="28"/>
      <c r="I30" s="56"/>
    </row>
    <row r="31" spans="2:9" ht="112.5" x14ac:dyDescent="0.2">
      <c r="B31" s="8"/>
      <c r="C31" s="10" t="s">
        <v>5</v>
      </c>
      <c r="D31" s="5" t="s">
        <v>105</v>
      </c>
      <c r="F31" s="37"/>
      <c r="G31" s="22"/>
      <c r="H31" s="22"/>
      <c r="I31" s="57"/>
    </row>
    <row r="32" spans="2:9" ht="33.75" x14ac:dyDescent="0.2">
      <c r="B32" s="8"/>
      <c r="C32" s="10"/>
      <c r="D32" s="5" t="s">
        <v>49</v>
      </c>
      <c r="F32" s="37"/>
      <c r="G32" s="22"/>
      <c r="H32" s="22"/>
      <c r="I32" s="57"/>
    </row>
    <row r="33" spans="1:9" x14ac:dyDescent="0.2">
      <c r="B33" s="8"/>
      <c r="C33" s="10"/>
      <c r="D33" s="5" t="s">
        <v>50</v>
      </c>
      <c r="F33" s="37"/>
      <c r="G33" s="22"/>
      <c r="H33" s="22"/>
      <c r="I33" s="57"/>
    </row>
    <row r="34" spans="1:9" x14ac:dyDescent="0.2">
      <c r="B34" s="8"/>
      <c r="C34" s="10"/>
      <c r="D34" s="5" t="s">
        <v>51</v>
      </c>
      <c r="F34" s="37"/>
      <c r="G34" s="22"/>
      <c r="H34" s="22"/>
      <c r="I34" s="57"/>
    </row>
    <row r="35" spans="1:9" x14ac:dyDescent="0.2">
      <c r="B35" s="8"/>
      <c r="C35" s="10"/>
      <c r="D35" s="5" t="s">
        <v>52</v>
      </c>
      <c r="E35" s="4" t="s">
        <v>53</v>
      </c>
      <c r="F35" s="37">
        <v>60</v>
      </c>
      <c r="G35" s="22"/>
      <c r="H35" s="22">
        <f>$F35*G35</f>
        <v>0</v>
      </c>
      <c r="I35" s="57"/>
    </row>
    <row r="36" spans="1:9" x14ac:dyDescent="0.2">
      <c r="B36" s="8"/>
      <c r="C36" s="10"/>
      <c r="D36" s="5" t="s">
        <v>54</v>
      </c>
      <c r="E36" s="4" t="s">
        <v>53</v>
      </c>
      <c r="F36" s="37">
        <v>430</v>
      </c>
      <c r="G36" s="22"/>
      <c r="H36" s="22">
        <f>$F36*G36</f>
        <v>0</v>
      </c>
      <c r="I36" s="57"/>
    </row>
    <row r="37" spans="1:9" x14ac:dyDescent="0.2">
      <c r="B37" s="8"/>
      <c r="C37" s="10"/>
      <c r="D37" s="5"/>
      <c r="F37" s="37"/>
      <c r="G37" s="22"/>
      <c r="H37" s="22"/>
      <c r="I37" s="57"/>
    </row>
    <row r="38" spans="1:9" x14ac:dyDescent="0.2">
      <c r="B38" s="8"/>
      <c r="C38" s="10" t="s">
        <v>89</v>
      </c>
      <c r="D38" s="5" t="s">
        <v>109</v>
      </c>
      <c r="E38" s="4" t="s">
        <v>53</v>
      </c>
      <c r="F38" s="37">
        <v>325</v>
      </c>
      <c r="G38" s="22"/>
      <c r="H38" s="22">
        <f>$F38*G38</f>
        <v>0</v>
      </c>
      <c r="I38" s="57"/>
    </row>
    <row r="39" spans="1:9" x14ac:dyDescent="0.2">
      <c r="B39" s="8"/>
      <c r="C39" s="10"/>
      <c r="D39" s="5"/>
      <c r="F39" s="37"/>
      <c r="G39" s="22"/>
      <c r="H39" s="22"/>
      <c r="I39" s="57"/>
    </row>
    <row r="40" spans="1:9" ht="22.5" x14ac:dyDescent="0.2">
      <c r="B40" s="8"/>
      <c r="C40" s="10" t="s">
        <v>7</v>
      </c>
      <c r="D40" s="5" t="s">
        <v>106</v>
      </c>
      <c r="E40" s="4" t="s">
        <v>53</v>
      </c>
      <c r="F40" s="37">
        <v>96</v>
      </c>
      <c r="G40" s="22"/>
      <c r="H40" s="22">
        <f>$F40*G40</f>
        <v>0</v>
      </c>
      <c r="I40" s="57"/>
    </row>
    <row r="41" spans="1:9" x14ac:dyDescent="0.2">
      <c r="B41" s="8"/>
      <c r="C41" s="10"/>
      <c r="D41" s="5"/>
      <c r="F41" s="37"/>
      <c r="G41" s="22"/>
      <c r="H41" s="22"/>
      <c r="I41" s="56"/>
    </row>
    <row r="42" spans="1:9" ht="67.5" x14ac:dyDescent="0.2">
      <c r="B42" s="8"/>
      <c r="C42" s="10" t="s">
        <v>8</v>
      </c>
      <c r="D42" s="17" t="s">
        <v>69</v>
      </c>
      <c r="E42" s="18"/>
      <c r="F42" s="37"/>
      <c r="G42" s="22"/>
      <c r="H42" s="22"/>
      <c r="I42" s="56"/>
    </row>
    <row r="43" spans="1:9" x14ac:dyDescent="0.2">
      <c r="B43" s="8"/>
      <c r="C43" s="10"/>
      <c r="D43" s="19" t="s">
        <v>67</v>
      </c>
      <c r="E43" s="7" t="s">
        <v>53</v>
      </c>
      <c r="F43" s="37">
        <v>16</v>
      </c>
      <c r="G43" s="23"/>
      <c r="H43" s="22">
        <f>$F43*G43</f>
        <v>0</v>
      </c>
      <c r="I43" s="56"/>
    </row>
    <row r="44" spans="1:9" x14ac:dyDescent="0.2">
      <c r="B44" s="8"/>
      <c r="C44" s="10"/>
      <c r="D44" s="5"/>
      <c r="E44" s="7"/>
      <c r="F44" s="37"/>
      <c r="G44" s="23"/>
      <c r="H44" s="28"/>
      <c r="I44" s="56"/>
    </row>
    <row r="45" spans="1:9" ht="56.25" x14ac:dyDescent="0.2">
      <c r="B45" s="8"/>
      <c r="C45" s="10" t="s">
        <v>9</v>
      </c>
      <c r="D45" s="5" t="s">
        <v>99</v>
      </c>
      <c r="E45" s="7" t="s">
        <v>53</v>
      </c>
      <c r="F45" s="37">
        <v>72</v>
      </c>
      <c r="G45" s="23"/>
      <c r="H45" s="22">
        <f>$F45*G45</f>
        <v>0</v>
      </c>
      <c r="I45" s="56"/>
    </row>
    <row r="46" spans="1:9" x14ac:dyDescent="0.2">
      <c r="B46" s="8"/>
      <c r="C46" s="11"/>
      <c r="D46" s="5"/>
      <c r="F46" s="37"/>
      <c r="G46" s="22"/>
      <c r="H46" s="29"/>
      <c r="I46" s="56"/>
    </row>
    <row r="47" spans="1:9" s="39" customFormat="1" x14ac:dyDescent="0.2">
      <c r="A47" s="9"/>
      <c r="B47" s="8"/>
      <c r="C47" s="11" t="s">
        <v>0</v>
      </c>
      <c r="D47" s="3" t="s">
        <v>70</v>
      </c>
      <c r="E47" s="9"/>
      <c r="F47" s="38"/>
      <c r="G47" s="25"/>
      <c r="H47" s="25">
        <f>SUM(H25:H46)</f>
        <v>0</v>
      </c>
      <c r="I47" s="58"/>
    </row>
    <row r="48" spans="1:9" s="39" customFormat="1" x14ac:dyDescent="0.2">
      <c r="A48" s="9"/>
      <c r="B48" s="8"/>
      <c r="C48" s="11"/>
      <c r="D48" s="3"/>
      <c r="E48" s="9"/>
      <c r="F48" s="38"/>
      <c r="G48" s="25"/>
      <c r="H48" s="25"/>
      <c r="I48" s="58"/>
    </row>
    <row r="49" spans="1:9" x14ac:dyDescent="0.2">
      <c r="B49" s="8"/>
      <c r="C49" s="10"/>
      <c r="D49" s="5"/>
      <c r="F49" s="37"/>
      <c r="G49" s="22"/>
      <c r="H49" s="22"/>
      <c r="I49" s="55"/>
    </row>
    <row r="50" spans="1:9" s="39" customFormat="1" x14ac:dyDescent="0.2">
      <c r="A50" s="9"/>
      <c r="B50" s="8"/>
      <c r="C50" s="11" t="s">
        <v>1</v>
      </c>
      <c r="D50" s="3" t="s">
        <v>55</v>
      </c>
      <c r="E50" s="9"/>
      <c r="F50" s="37"/>
      <c r="G50" s="25"/>
      <c r="H50" s="25"/>
      <c r="I50" s="59"/>
    </row>
    <row r="51" spans="1:9" x14ac:dyDescent="0.2">
      <c r="B51" s="8"/>
      <c r="C51" s="10"/>
      <c r="D51" s="5"/>
      <c r="F51" s="37"/>
      <c r="G51" s="22"/>
      <c r="H51" s="22"/>
      <c r="I51" s="60"/>
    </row>
    <row r="52" spans="1:9" ht="146.25" x14ac:dyDescent="0.2">
      <c r="B52" s="8"/>
      <c r="C52" s="10" t="s">
        <v>2</v>
      </c>
      <c r="D52" s="5" t="s">
        <v>104</v>
      </c>
      <c r="E52" s="4" t="s">
        <v>22</v>
      </c>
      <c r="F52" s="37">
        <v>1</v>
      </c>
      <c r="G52" s="22"/>
      <c r="H52" s="22">
        <f>$F52*G52</f>
        <v>0</v>
      </c>
      <c r="I52" s="56"/>
    </row>
    <row r="53" spans="1:9" x14ac:dyDescent="0.2">
      <c r="B53" s="8"/>
      <c r="C53" s="10"/>
      <c r="D53" s="5"/>
      <c r="F53" s="37"/>
      <c r="G53" s="22"/>
      <c r="H53" s="22"/>
      <c r="I53" s="56"/>
    </row>
    <row r="54" spans="1:9" ht="101.25" x14ac:dyDescent="0.2">
      <c r="B54" s="8"/>
      <c r="C54" s="10" t="s">
        <v>4</v>
      </c>
      <c r="D54" s="5" t="s">
        <v>23</v>
      </c>
      <c r="E54" s="4" t="s">
        <v>6</v>
      </c>
      <c r="F54" s="37">
        <v>2</v>
      </c>
      <c r="G54" s="22"/>
      <c r="H54" s="22">
        <f>$F54*G54</f>
        <v>0</v>
      </c>
      <c r="I54" s="60"/>
    </row>
    <row r="55" spans="1:9" x14ac:dyDescent="0.2">
      <c r="B55" s="8"/>
      <c r="C55" s="10"/>
      <c r="D55" s="5"/>
      <c r="F55" s="37"/>
      <c r="G55" s="22"/>
      <c r="H55" s="22"/>
      <c r="I55" s="60"/>
    </row>
    <row r="56" spans="1:9" ht="67.5" x14ac:dyDescent="0.2">
      <c r="B56" s="8"/>
      <c r="C56" s="10" t="s">
        <v>5</v>
      </c>
      <c r="D56" s="5" t="s">
        <v>100</v>
      </c>
      <c r="E56" s="4" t="s">
        <v>6</v>
      </c>
      <c r="F56" s="37">
        <v>22</v>
      </c>
      <c r="G56" s="22"/>
      <c r="H56" s="22">
        <f>$F56*G56</f>
        <v>0</v>
      </c>
      <c r="I56" s="60"/>
    </row>
    <row r="57" spans="1:9" x14ac:dyDescent="0.2">
      <c r="B57" s="8"/>
      <c r="C57" s="10"/>
      <c r="D57" s="5"/>
      <c r="F57" s="37"/>
      <c r="G57" s="22"/>
      <c r="H57" s="22"/>
      <c r="I57" s="56"/>
    </row>
    <row r="58" spans="1:9" ht="90" x14ac:dyDescent="0.2">
      <c r="B58" s="8"/>
      <c r="C58" s="10" t="s">
        <v>89</v>
      </c>
      <c r="D58" s="5" t="s">
        <v>101</v>
      </c>
      <c r="E58" s="4" t="s">
        <v>22</v>
      </c>
      <c r="F58" s="37">
        <v>24</v>
      </c>
      <c r="G58" s="22"/>
      <c r="H58" s="22">
        <f>$F58*G58</f>
        <v>0</v>
      </c>
      <c r="I58" s="56"/>
    </row>
    <row r="59" spans="1:9" x14ac:dyDescent="0.2">
      <c r="B59" s="8"/>
      <c r="C59" s="10"/>
      <c r="D59" s="5"/>
      <c r="F59" s="37"/>
      <c r="G59" s="22"/>
      <c r="H59" s="22"/>
      <c r="I59" s="56"/>
    </row>
    <row r="60" spans="1:9" ht="56.25" x14ac:dyDescent="0.2">
      <c r="B60" s="8"/>
      <c r="C60" s="10" t="s">
        <v>7</v>
      </c>
      <c r="D60" s="5" t="s">
        <v>62</v>
      </c>
      <c r="E60" s="4" t="s">
        <v>6</v>
      </c>
      <c r="F60" s="37">
        <v>24</v>
      </c>
      <c r="G60" s="22"/>
      <c r="H60" s="22">
        <f>$F60*G60</f>
        <v>0</v>
      </c>
      <c r="I60" s="56"/>
    </row>
    <row r="61" spans="1:9" x14ac:dyDescent="0.2">
      <c r="B61" s="8"/>
      <c r="C61" s="10"/>
      <c r="D61" s="5"/>
      <c r="F61" s="37"/>
      <c r="G61" s="22"/>
      <c r="H61" s="22"/>
      <c r="I61" s="56"/>
    </row>
    <row r="62" spans="1:9" ht="90" x14ac:dyDescent="0.2">
      <c r="A62" s="7"/>
      <c r="B62" s="8"/>
      <c r="C62" s="10" t="s">
        <v>8</v>
      </c>
      <c r="D62" s="5" t="s">
        <v>102</v>
      </c>
      <c r="E62" s="4" t="s">
        <v>48</v>
      </c>
      <c r="F62" s="37">
        <v>10</v>
      </c>
      <c r="G62" s="22"/>
      <c r="H62" s="22">
        <f>$F62*G62</f>
        <v>0</v>
      </c>
      <c r="I62" s="60"/>
    </row>
    <row r="63" spans="1:9" x14ac:dyDescent="0.2">
      <c r="A63" s="7"/>
      <c r="B63" s="8"/>
      <c r="C63" s="10"/>
      <c r="D63" s="5"/>
      <c r="F63" s="37"/>
      <c r="G63" s="22"/>
      <c r="H63" s="22"/>
      <c r="I63" s="61"/>
    </row>
    <row r="64" spans="1:9" ht="157.5" x14ac:dyDescent="0.2">
      <c r="A64" s="7"/>
      <c r="B64" s="7" t="s">
        <v>111</v>
      </c>
      <c r="C64" s="10" t="s">
        <v>9</v>
      </c>
      <c r="D64" s="5" t="s">
        <v>103</v>
      </c>
      <c r="F64" s="37"/>
      <c r="G64" s="22"/>
      <c r="H64" s="22"/>
      <c r="I64" s="61"/>
    </row>
    <row r="65" spans="1:9" ht="202.5" x14ac:dyDescent="0.2">
      <c r="A65" s="7"/>
      <c r="B65" s="7" t="s">
        <v>111</v>
      </c>
      <c r="C65" s="10"/>
      <c r="D65" s="5" t="s">
        <v>44</v>
      </c>
      <c r="F65" s="37"/>
      <c r="G65" s="22"/>
      <c r="H65" s="22"/>
      <c r="I65" s="61"/>
    </row>
    <row r="66" spans="1:9" s="40" customFormat="1" x14ac:dyDescent="0.2">
      <c r="A66" s="7"/>
      <c r="B66" s="7" t="s">
        <v>111</v>
      </c>
      <c r="C66" s="7"/>
      <c r="D66" s="6" t="s">
        <v>45</v>
      </c>
      <c r="E66" s="7" t="s">
        <v>6</v>
      </c>
      <c r="F66" s="35">
        <v>34</v>
      </c>
      <c r="G66" s="23"/>
      <c r="H66" s="22">
        <f>$F66*G66</f>
        <v>0</v>
      </c>
      <c r="I66" s="61"/>
    </row>
    <row r="67" spans="1:9" s="42" customFormat="1" ht="22.5" x14ac:dyDescent="0.2">
      <c r="A67" s="41"/>
      <c r="B67" s="41"/>
      <c r="C67" s="7"/>
      <c r="D67" s="6" t="s">
        <v>24</v>
      </c>
      <c r="E67" s="7" t="s">
        <v>6</v>
      </c>
      <c r="F67" s="35">
        <v>34</v>
      </c>
      <c r="G67" s="23"/>
      <c r="H67" s="22">
        <f>$F67*G67</f>
        <v>0</v>
      </c>
      <c r="I67" s="61"/>
    </row>
    <row r="68" spans="1:9" x14ac:dyDescent="0.2">
      <c r="B68" s="8"/>
      <c r="C68" s="10"/>
      <c r="D68" s="5"/>
      <c r="F68" s="37"/>
      <c r="G68" s="22"/>
      <c r="H68" s="22"/>
      <c r="I68" s="60"/>
    </row>
    <row r="69" spans="1:9" ht="56.25" x14ac:dyDescent="0.2">
      <c r="B69" s="8"/>
      <c r="C69" s="10" t="s">
        <v>10</v>
      </c>
      <c r="D69" s="5" t="s">
        <v>97</v>
      </c>
      <c r="E69" s="4" t="s">
        <v>22</v>
      </c>
      <c r="F69" s="37">
        <v>34</v>
      </c>
      <c r="G69" s="22"/>
      <c r="H69" s="22">
        <f>$F69*G69</f>
        <v>0</v>
      </c>
      <c r="I69" s="60"/>
    </row>
    <row r="70" spans="1:9" x14ac:dyDescent="0.2">
      <c r="B70" s="8"/>
      <c r="C70" s="10"/>
      <c r="D70" s="5"/>
      <c r="F70" s="37"/>
      <c r="G70" s="22"/>
      <c r="H70" s="22"/>
      <c r="I70" s="60"/>
    </row>
    <row r="71" spans="1:9" ht="33.75" x14ac:dyDescent="0.2">
      <c r="B71" s="8"/>
      <c r="C71" s="10" t="s">
        <v>90</v>
      </c>
      <c r="D71" s="48" t="s">
        <v>75</v>
      </c>
      <c r="F71" s="37"/>
      <c r="G71" s="22"/>
      <c r="H71" s="22"/>
      <c r="I71" s="60"/>
    </row>
    <row r="72" spans="1:9" x14ac:dyDescent="0.2">
      <c r="B72" s="8"/>
      <c r="C72" s="10"/>
      <c r="D72" s="6" t="s">
        <v>45</v>
      </c>
      <c r="E72" s="7" t="s">
        <v>6</v>
      </c>
      <c r="F72" s="37">
        <v>12</v>
      </c>
      <c r="G72" s="22"/>
      <c r="H72" s="22">
        <f>$F72*G72</f>
        <v>0</v>
      </c>
      <c r="I72" s="60"/>
    </row>
    <row r="73" spans="1:9" ht="22.5" x14ac:dyDescent="0.2">
      <c r="B73" s="8"/>
      <c r="C73" s="10"/>
      <c r="D73" s="6" t="s">
        <v>24</v>
      </c>
      <c r="E73" s="7" t="s">
        <v>6</v>
      </c>
      <c r="F73" s="37">
        <v>12</v>
      </c>
      <c r="G73" s="22"/>
      <c r="H73" s="22">
        <f>$F73*G73</f>
        <v>0</v>
      </c>
      <c r="I73" s="60"/>
    </row>
    <row r="74" spans="1:9" x14ac:dyDescent="0.2">
      <c r="B74" s="8"/>
      <c r="C74" s="10"/>
      <c r="D74" s="5"/>
      <c r="F74" s="37"/>
      <c r="G74" s="22"/>
      <c r="H74" s="22"/>
      <c r="I74" s="60"/>
    </row>
    <row r="75" spans="1:9" ht="56.25" x14ac:dyDescent="0.2">
      <c r="B75" s="8"/>
      <c r="C75" s="10" t="s">
        <v>91</v>
      </c>
      <c r="D75" s="5" t="s">
        <v>96</v>
      </c>
      <c r="E75" s="4" t="s">
        <v>22</v>
      </c>
      <c r="F75" s="37">
        <v>12</v>
      </c>
      <c r="G75" s="22"/>
      <c r="H75" s="22">
        <f>$F75*G75</f>
        <v>0</v>
      </c>
      <c r="I75" s="60"/>
    </row>
    <row r="76" spans="1:9" x14ac:dyDescent="0.2">
      <c r="B76" s="8"/>
      <c r="C76" s="10"/>
      <c r="D76" s="5"/>
      <c r="F76" s="37"/>
      <c r="G76" s="22"/>
      <c r="H76" s="22"/>
      <c r="I76" s="60"/>
    </row>
    <row r="77" spans="1:9" ht="67.5" x14ac:dyDescent="0.2">
      <c r="A77" s="7"/>
      <c r="B77" s="8"/>
      <c r="C77" s="10" t="s">
        <v>11</v>
      </c>
      <c r="D77" s="5" t="s">
        <v>108</v>
      </c>
      <c r="E77" s="4" t="s">
        <v>22</v>
      </c>
      <c r="F77" s="37">
        <v>1</v>
      </c>
      <c r="G77" s="22"/>
      <c r="H77" s="22"/>
      <c r="I77" s="60"/>
    </row>
    <row r="78" spans="1:9" ht="33.75" x14ac:dyDescent="0.2">
      <c r="A78" s="7"/>
      <c r="B78" s="8"/>
      <c r="C78" s="10" t="s">
        <v>25</v>
      </c>
      <c r="D78" s="5" t="s">
        <v>77</v>
      </c>
      <c r="E78" s="4" t="s">
        <v>22</v>
      </c>
      <c r="F78" s="37">
        <v>1</v>
      </c>
      <c r="G78" s="22"/>
      <c r="H78" s="22"/>
      <c r="I78" s="60"/>
    </row>
    <row r="79" spans="1:9" ht="22.5" x14ac:dyDescent="0.2">
      <c r="A79" s="7"/>
      <c r="B79" s="8"/>
      <c r="C79" s="10" t="s">
        <v>25</v>
      </c>
      <c r="D79" s="5" t="s">
        <v>78</v>
      </c>
      <c r="E79" s="4" t="s">
        <v>22</v>
      </c>
      <c r="F79" s="37">
        <v>1</v>
      </c>
      <c r="G79" s="22"/>
      <c r="H79" s="22"/>
      <c r="I79" s="60"/>
    </row>
    <row r="80" spans="1:9" ht="33.75" x14ac:dyDescent="0.2">
      <c r="A80" s="7"/>
      <c r="B80" s="8"/>
      <c r="C80" s="10" t="s">
        <v>25</v>
      </c>
      <c r="D80" s="5" t="s">
        <v>79</v>
      </c>
      <c r="E80" s="4" t="s">
        <v>22</v>
      </c>
      <c r="F80" s="37">
        <v>2</v>
      </c>
      <c r="G80" s="22"/>
      <c r="H80" s="22"/>
      <c r="I80" s="60"/>
    </row>
    <row r="81" spans="1:9" ht="33.75" x14ac:dyDescent="0.2">
      <c r="A81" s="7"/>
      <c r="B81" s="8"/>
      <c r="C81" s="10" t="s">
        <v>25</v>
      </c>
      <c r="D81" s="5" t="s">
        <v>80</v>
      </c>
      <c r="E81" s="4" t="s">
        <v>22</v>
      </c>
      <c r="F81" s="37">
        <v>12</v>
      </c>
      <c r="G81" s="22"/>
      <c r="H81" s="22"/>
      <c r="I81" s="60"/>
    </row>
    <row r="82" spans="1:9" ht="56.25" x14ac:dyDescent="0.2">
      <c r="A82" s="7"/>
      <c r="B82" s="8"/>
      <c r="C82" s="10" t="s">
        <v>25</v>
      </c>
      <c r="D82" s="49" t="s">
        <v>82</v>
      </c>
      <c r="E82" s="4" t="s">
        <v>22</v>
      </c>
      <c r="F82" s="37">
        <v>1</v>
      </c>
      <c r="G82" s="22"/>
      <c r="H82" s="22"/>
      <c r="I82" s="60"/>
    </row>
    <row r="83" spans="1:9" ht="22.5" x14ac:dyDescent="0.2">
      <c r="A83" s="7"/>
      <c r="B83" s="8"/>
      <c r="C83" s="10" t="s">
        <v>25</v>
      </c>
      <c r="D83" s="50" t="s">
        <v>83</v>
      </c>
      <c r="E83" s="51" t="s">
        <v>6</v>
      </c>
      <c r="F83" s="37">
        <v>1</v>
      </c>
      <c r="G83" s="22"/>
      <c r="H83" s="22"/>
      <c r="I83" s="60"/>
    </row>
    <row r="84" spans="1:9" ht="22.5" x14ac:dyDescent="0.2">
      <c r="A84" s="7"/>
      <c r="B84" s="8"/>
      <c r="C84" s="10" t="s">
        <v>25</v>
      </c>
      <c r="D84" s="50" t="s">
        <v>84</v>
      </c>
      <c r="E84" s="51" t="s">
        <v>6</v>
      </c>
      <c r="F84" s="37">
        <v>1</v>
      </c>
      <c r="G84" s="22"/>
      <c r="H84" s="22"/>
      <c r="I84" s="60"/>
    </row>
    <row r="85" spans="1:9" x14ac:dyDescent="0.2">
      <c r="A85" s="7"/>
      <c r="B85" s="8"/>
      <c r="C85" s="10" t="s">
        <v>25</v>
      </c>
      <c r="D85" s="50" t="s">
        <v>92</v>
      </c>
      <c r="E85" s="4" t="s">
        <v>22</v>
      </c>
      <c r="F85" s="37">
        <v>1</v>
      </c>
      <c r="G85" s="22"/>
      <c r="H85" s="22"/>
      <c r="I85" s="60"/>
    </row>
    <row r="86" spans="1:9" x14ac:dyDescent="0.2">
      <c r="A86" s="7"/>
      <c r="B86" s="8"/>
      <c r="C86" s="10" t="s">
        <v>25</v>
      </c>
      <c r="D86" s="50" t="s">
        <v>85</v>
      </c>
      <c r="E86" s="4" t="s">
        <v>22</v>
      </c>
      <c r="F86" s="37">
        <v>1</v>
      </c>
      <c r="G86" s="22"/>
      <c r="H86" s="22"/>
      <c r="I86" s="60"/>
    </row>
    <row r="87" spans="1:9" x14ac:dyDescent="0.2">
      <c r="A87" s="7"/>
      <c r="B87" s="8"/>
      <c r="C87" s="10" t="s">
        <v>25</v>
      </c>
      <c r="D87" s="50" t="s">
        <v>87</v>
      </c>
      <c r="E87" s="4" t="s">
        <v>22</v>
      </c>
      <c r="F87" s="37">
        <v>1</v>
      </c>
      <c r="G87" s="22"/>
      <c r="H87" s="22"/>
      <c r="I87" s="60"/>
    </row>
    <row r="88" spans="1:9" ht="22.5" x14ac:dyDescent="0.2">
      <c r="A88" s="7"/>
      <c r="B88" s="8"/>
      <c r="C88" s="10" t="s">
        <v>25</v>
      </c>
      <c r="D88" s="50" t="s">
        <v>86</v>
      </c>
      <c r="E88" s="4" t="s">
        <v>22</v>
      </c>
      <c r="F88" s="37">
        <v>1</v>
      </c>
      <c r="G88" s="22"/>
      <c r="H88" s="22"/>
      <c r="I88" s="60"/>
    </row>
    <row r="89" spans="1:9" x14ac:dyDescent="0.2">
      <c r="A89" s="7"/>
      <c r="B89" s="8"/>
      <c r="C89" s="10" t="s">
        <v>25</v>
      </c>
      <c r="D89" s="45" t="s">
        <v>88</v>
      </c>
      <c r="E89" s="4" t="s">
        <v>22</v>
      </c>
      <c r="F89" s="37">
        <v>1</v>
      </c>
      <c r="G89" s="22"/>
      <c r="H89" s="22"/>
      <c r="I89" s="60"/>
    </row>
    <row r="90" spans="1:9" ht="90" x14ac:dyDescent="0.2">
      <c r="A90" s="7"/>
      <c r="B90" s="8"/>
      <c r="C90" s="10" t="s">
        <v>25</v>
      </c>
      <c r="D90" s="5" t="s">
        <v>81</v>
      </c>
      <c r="E90" s="4" t="s">
        <v>22</v>
      </c>
      <c r="F90" s="35">
        <v>1</v>
      </c>
      <c r="G90" s="22"/>
      <c r="H90" s="22"/>
      <c r="I90" s="62"/>
    </row>
    <row r="91" spans="1:9" s="40" customFormat="1" x14ac:dyDescent="0.2">
      <c r="A91" s="7"/>
      <c r="B91" s="8"/>
      <c r="C91" s="7"/>
      <c r="D91" s="6" t="s">
        <v>110</v>
      </c>
      <c r="E91" s="7" t="s">
        <v>22</v>
      </c>
      <c r="F91" s="35">
        <v>2</v>
      </c>
      <c r="G91" s="23"/>
      <c r="H91" s="22">
        <f>$F91*G91</f>
        <v>0</v>
      </c>
      <c r="I91" s="60"/>
    </row>
    <row r="92" spans="1:9" x14ac:dyDescent="0.2">
      <c r="A92" s="2"/>
      <c r="B92" s="8"/>
      <c r="D92" s="31"/>
      <c r="E92" s="10"/>
      <c r="F92" s="46"/>
      <c r="G92" s="36"/>
      <c r="H92" s="30"/>
      <c r="I92" s="63"/>
    </row>
    <row r="93" spans="1:9" ht="90" x14ac:dyDescent="0.2">
      <c r="B93" s="8"/>
      <c r="C93" s="10" t="s">
        <v>12</v>
      </c>
      <c r="D93" s="5" t="s">
        <v>26</v>
      </c>
      <c r="E93" s="4" t="s">
        <v>22</v>
      </c>
      <c r="F93" s="37">
        <v>2</v>
      </c>
      <c r="G93" s="22"/>
      <c r="H93" s="22">
        <f>$F93*G93</f>
        <v>0</v>
      </c>
      <c r="I93" s="60"/>
    </row>
    <row r="94" spans="1:9" x14ac:dyDescent="0.2">
      <c r="B94" s="8"/>
      <c r="C94" s="10"/>
      <c r="D94" s="5"/>
      <c r="F94" s="37"/>
      <c r="G94" s="22"/>
      <c r="H94" s="22"/>
      <c r="I94" s="57"/>
    </row>
    <row r="95" spans="1:9" ht="22.5" x14ac:dyDescent="0.2">
      <c r="B95" s="8"/>
      <c r="C95" s="10" t="s">
        <v>76</v>
      </c>
      <c r="D95" s="5" t="s">
        <v>28</v>
      </c>
      <c r="E95" s="4" t="s">
        <v>27</v>
      </c>
      <c r="F95" s="37">
        <v>92</v>
      </c>
      <c r="G95" s="22"/>
      <c r="H95" s="22">
        <f>$F95*G95</f>
        <v>0</v>
      </c>
      <c r="I95" s="60"/>
    </row>
    <row r="96" spans="1:9" x14ac:dyDescent="0.2">
      <c r="B96" s="8"/>
      <c r="C96" s="10"/>
      <c r="D96" s="5"/>
      <c r="F96" s="37"/>
      <c r="G96" s="22"/>
      <c r="H96" s="22"/>
      <c r="I96" s="60"/>
    </row>
    <row r="97" spans="2:9" ht="33.75" x14ac:dyDescent="0.2">
      <c r="B97" s="8"/>
      <c r="C97" s="10" t="s">
        <v>13</v>
      </c>
      <c r="D97" s="5" t="s">
        <v>71</v>
      </c>
      <c r="E97" s="4" t="s">
        <v>29</v>
      </c>
      <c r="F97" s="37">
        <v>1240</v>
      </c>
      <c r="G97" s="22"/>
      <c r="H97" s="22">
        <f>$F97*G97</f>
        <v>0</v>
      </c>
      <c r="I97" s="60"/>
    </row>
    <row r="98" spans="2:9" x14ac:dyDescent="0.2">
      <c r="B98" s="8"/>
      <c r="C98" s="10"/>
      <c r="D98" s="5"/>
      <c r="F98" s="37"/>
      <c r="G98" s="22"/>
      <c r="H98" s="22"/>
      <c r="I98" s="60"/>
    </row>
    <row r="99" spans="2:9" ht="33.75" x14ac:dyDescent="0.2">
      <c r="B99" s="8"/>
      <c r="C99" s="10" t="s">
        <v>14</v>
      </c>
      <c r="D99" s="5" t="s">
        <v>72</v>
      </c>
      <c r="E99" s="4" t="s">
        <v>29</v>
      </c>
      <c r="F99" s="37">
        <v>940</v>
      </c>
      <c r="G99" s="22"/>
      <c r="H99" s="22">
        <f>$F99*G99</f>
        <v>0</v>
      </c>
      <c r="I99" s="60"/>
    </row>
    <row r="100" spans="2:9" x14ac:dyDescent="0.2">
      <c r="B100" s="8"/>
      <c r="C100" s="10"/>
      <c r="D100" s="5"/>
      <c r="F100" s="37"/>
      <c r="G100" s="22"/>
      <c r="H100" s="22"/>
      <c r="I100" s="60"/>
    </row>
    <row r="101" spans="2:9" ht="22.5" x14ac:dyDescent="0.2">
      <c r="B101" s="8"/>
      <c r="C101" s="10" t="s">
        <v>15</v>
      </c>
      <c r="D101" s="5" t="s">
        <v>30</v>
      </c>
      <c r="E101" s="4" t="s">
        <v>29</v>
      </c>
      <c r="F101" s="37">
        <v>300</v>
      </c>
      <c r="G101" s="22"/>
      <c r="H101" s="22">
        <f>$F101*G101</f>
        <v>0</v>
      </c>
      <c r="I101" s="60"/>
    </row>
    <row r="102" spans="2:9" x14ac:dyDescent="0.2">
      <c r="B102" s="8"/>
      <c r="C102" s="10"/>
      <c r="D102" s="5"/>
      <c r="F102" s="37"/>
      <c r="G102" s="22"/>
      <c r="H102" s="22"/>
      <c r="I102" s="60"/>
    </row>
    <row r="103" spans="2:9" ht="22.5" x14ac:dyDescent="0.2">
      <c r="B103" s="8"/>
      <c r="C103" s="10" t="s">
        <v>16</v>
      </c>
      <c r="D103" s="5" t="s">
        <v>107</v>
      </c>
      <c r="E103" s="4" t="s">
        <v>29</v>
      </c>
      <c r="F103" s="37">
        <v>720</v>
      </c>
      <c r="G103" s="22"/>
      <c r="H103" s="22">
        <f>$F103*G103</f>
        <v>0</v>
      </c>
      <c r="I103" s="60"/>
    </row>
    <row r="104" spans="2:9" x14ac:dyDescent="0.2">
      <c r="B104" s="8"/>
      <c r="C104" s="10"/>
      <c r="D104" s="5"/>
      <c r="F104" s="37"/>
      <c r="G104" s="22"/>
      <c r="H104" s="22"/>
      <c r="I104" s="60"/>
    </row>
    <row r="105" spans="2:9" x14ac:dyDescent="0.2">
      <c r="B105" s="8"/>
      <c r="C105" s="10" t="s">
        <v>93</v>
      </c>
      <c r="D105" s="5" t="s">
        <v>31</v>
      </c>
      <c r="E105" s="4" t="s">
        <v>29</v>
      </c>
      <c r="F105" s="37">
        <v>900</v>
      </c>
      <c r="G105" s="22"/>
      <c r="H105" s="22">
        <f>$F105*G105</f>
        <v>0</v>
      </c>
      <c r="I105" s="60"/>
    </row>
    <row r="106" spans="2:9" x14ac:dyDescent="0.2">
      <c r="B106" s="8"/>
      <c r="C106" s="10"/>
      <c r="D106" s="5"/>
      <c r="F106" s="37"/>
      <c r="G106" s="22"/>
      <c r="H106" s="22"/>
      <c r="I106" s="60"/>
    </row>
    <row r="107" spans="2:9" ht="78.75" x14ac:dyDescent="0.2">
      <c r="B107" s="8"/>
      <c r="C107" s="10" t="s">
        <v>17</v>
      </c>
      <c r="D107" s="5" t="s">
        <v>32</v>
      </c>
      <c r="E107" s="4" t="s">
        <v>29</v>
      </c>
      <c r="F107" s="37">
        <v>890</v>
      </c>
      <c r="G107" s="22"/>
      <c r="H107" s="22">
        <f>$F107*G107</f>
        <v>0</v>
      </c>
      <c r="I107" s="60"/>
    </row>
    <row r="108" spans="2:9" x14ac:dyDescent="0.2">
      <c r="B108" s="8"/>
      <c r="C108" s="10"/>
      <c r="D108" s="5"/>
      <c r="F108" s="37"/>
      <c r="G108" s="22"/>
      <c r="H108" s="22"/>
      <c r="I108" s="60"/>
    </row>
    <row r="109" spans="2:9" ht="56.25" x14ac:dyDescent="0.2">
      <c r="B109" s="8"/>
      <c r="C109" s="10" t="s">
        <v>94</v>
      </c>
      <c r="D109" s="93" t="s">
        <v>131</v>
      </c>
      <c r="E109" s="4" t="s">
        <v>22</v>
      </c>
      <c r="F109" s="91">
        <v>12</v>
      </c>
      <c r="G109" s="22"/>
      <c r="H109" s="22">
        <f>$F109*G109</f>
        <v>0</v>
      </c>
      <c r="I109" s="60"/>
    </row>
    <row r="110" spans="2:9" x14ac:dyDescent="0.2">
      <c r="B110" s="8"/>
      <c r="C110" s="10"/>
      <c r="D110" s="93"/>
      <c r="F110" s="37"/>
      <c r="G110" s="22"/>
      <c r="H110" s="22"/>
      <c r="I110" s="60"/>
    </row>
    <row r="111" spans="2:9" ht="22.5" x14ac:dyDescent="0.2">
      <c r="B111" s="8"/>
      <c r="C111" s="10" t="s">
        <v>18</v>
      </c>
      <c r="D111" s="5" t="s">
        <v>127</v>
      </c>
      <c r="E111" s="4" t="s">
        <v>22</v>
      </c>
      <c r="F111" s="91">
        <v>36</v>
      </c>
      <c r="G111" s="22"/>
      <c r="H111" s="22">
        <f>$F111*G111</f>
        <v>0</v>
      </c>
      <c r="I111" s="60"/>
    </row>
    <row r="112" spans="2:9" x14ac:dyDescent="0.2">
      <c r="B112" s="8"/>
      <c r="C112" s="10"/>
      <c r="D112" s="5"/>
      <c r="F112" s="91"/>
      <c r="G112" s="22"/>
      <c r="H112" s="22"/>
      <c r="I112" s="60"/>
    </row>
    <row r="113" spans="2:9" ht="56.25" x14ac:dyDescent="0.2">
      <c r="B113" s="8"/>
      <c r="C113" s="10" t="s">
        <v>95</v>
      </c>
      <c r="D113" s="5" t="s">
        <v>61</v>
      </c>
      <c r="E113" s="4" t="s">
        <v>22</v>
      </c>
      <c r="F113" s="37">
        <v>3</v>
      </c>
      <c r="G113" s="22"/>
      <c r="H113" s="22">
        <f>$F113*G113</f>
        <v>0</v>
      </c>
      <c r="I113" s="60"/>
    </row>
    <row r="114" spans="2:9" x14ac:dyDescent="0.2">
      <c r="B114" s="8"/>
      <c r="C114" s="10"/>
      <c r="D114" s="5"/>
      <c r="F114" s="37"/>
      <c r="G114" s="22"/>
      <c r="H114" s="22"/>
      <c r="I114" s="60"/>
    </row>
    <row r="115" spans="2:9" ht="67.5" x14ac:dyDescent="0.2">
      <c r="B115" s="8"/>
      <c r="C115" s="10" t="s">
        <v>126</v>
      </c>
      <c r="D115" s="21" t="s">
        <v>59</v>
      </c>
      <c r="E115" s="4" t="s">
        <v>22</v>
      </c>
      <c r="F115" s="47">
        <v>1</v>
      </c>
      <c r="G115" s="22"/>
      <c r="H115" s="22">
        <f>$F115*G115</f>
        <v>0</v>
      </c>
      <c r="I115" s="60"/>
    </row>
    <row r="116" spans="2:9" x14ac:dyDescent="0.2">
      <c r="B116" s="8"/>
      <c r="C116" s="10"/>
      <c r="D116" s="5"/>
      <c r="F116" s="37"/>
      <c r="G116" s="22"/>
      <c r="H116" s="22"/>
      <c r="I116" s="60"/>
    </row>
    <row r="117" spans="2:9" x14ac:dyDescent="0.2">
      <c r="B117" s="8"/>
      <c r="C117" s="10" t="s">
        <v>130</v>
      </c>
      <c r="D117" s="5" t="s">
        <v>60</v>
      </c>
      <c r="F117" s="37"/>
      <c r="G117" s="22"/>
      <c r="H117" s="22"/>
      <c r="I117" s="60"/>
    </row>
    <row r="118" spans="2:9" x14ac:dyDescent="0.2">
      <c r="B118" s="8"/>
      <c r="C118" s="1"/>
      <c r="D118" s="5" t="s">
        <v>57</v>
      </c>
      <c r="F118" s="37"/>
      <c r="G118" s="22"/>
      <c r="H118" s="22"/>
      <c r="I118" s="60"/>
    </row>
    <row r="119" spans="2:9" x14ac:dyDescent="0.2">
      <c r="B119" s="8"/>
      <c r="C119" s="1" t="s">
        <v>47</v>
      </c>
      <c r="D119" s="5" t="s">
        <v>58</v>
      </c>
      <c r="F119" s="37"/>
      <c r="G119" s="22"/>
      <c r="H119" s="22"/>
      <c r="I119" s="60"/>
    </row>
    <row r="120" spans="2:9" x14ac:dyDescent="0.2">
      <c r="B120" s="8"/>
      <c r="C120" s="1" t="s">
        <v>47</v>
      </c>
      <c r="D120" s="5" t="s">
        <v>33</v>
      </c>
      <c r="F120" s="37"/>
      <c r="G120" s="22"/>
      <c r="H120" s="22"/>
      <c r="I120" s="60"/>
    </row>
    <row r="121" spans="2:9" x14ac:dyDescent="0.2">
      <c r="B121" s="8"/>
      <c r="C121" s="1" t="s">
        <v>47</v>
      </c>
      <c r="D121" s="5" t="s">
        <v>34</v>
      </c>
      <c r="F121" s="37"/>
      <c r="G121" s="22"/>
      <c r="H121" s="22"/>
      <c r="I121" s="60"/>
    </row>
    <row r="122" spans="2:9" ht="33.75" x14ac:dyDescent="0.2">
      <c r="B122" s="8"/>
      <c r="C122" s="1" t="s">
        <v>47</v>
      </c>
      <c r="D122" s="5" t="s">
        <v>35</v>
      </c>
      <c r="F122" s="37"/>
      <c r="G122" s="22"/>
      <c r="H122" s="22"/>
      <c r="I122" s="60"/>
    </row>
    <row r="123" spans="2:9" x14ac:dyDescent="0.2">
      <c r="B123" s="8"/>
      <c r="C123" s="1" t="s">
        <v>47</v>
      </c>
      <c r="D123" s="5" t="s">
        <v>98</v>
      </c>
      <c r="F123" s="37"/>
      <c r="G123" s="22"/>
      <c r="H123" s="22"/>
      <c r="I123" s="60"/>
    </row>
    <row r="124" spans="2:9" x14ac:dyDescent="0.2">
      <c r="B124" s="8"/>
      <c r="C124" s="1" t="s">
        <v>47</v>
      </c>
      <c r="D124" s="5" t="s">
        <v>36</v>
      </c>
      <c r="F124" s="37"/>
      <c r="G124" s="22"/>
      <c r="H124" s="22"/>
      <c r="I124" s="60"/>
    </row>
    <row r="125" spans="2:9" ht="22.5" x14ac:dyDescent="0.2">
      <c r="B125" s="8"/>
      <c r="C125" s="1" t="s">
        <v>47</v>
      </c>
      <c r="D125" s="5" t="s">
        <v>37</v>
      </c>
      <c r="F125" s="37"/>
      <c r="G125" s="22"/>
      <c r="H125" s="22"/>
      <c r="I125" s="64"/>
    </row>
    <row r="126" spans="2:9" ht="22.5" x14ac:dyDescent="0.2">
      <c r="B126" s="8"/>
      <c r="C126" s="1" t="s">
        <v>47</v>
      </c>
      <c r="D126" s="5" t="s">
        <v>38</v>
      </c>
      <c r="F126" s="37"/>
      <c r="G126" s="22"/>
      <c r="H126" s="22"/>
      <c r="I126" s="64"/>
    </row>
    <row r="127" spans="2:9" x14ac:dyDescent="0.2">
      <c r="B127" s="8"/>
      <c r="C127" s="1"/>
      <c r="D127" s="5" t="s">
        <v>39</v>
      </c>
      <c r="E127" s="4" t="s">
        <v>22</v>
      </c>
      <c r="F127" s="47">
        <v>1</v>
      </c>
      <c r="G127" s="22"/>
      <c r="H127" s="22">
        <f>$F127*G127</f>
        <v>0</v>
      </c>
      <c r="I127" s="60"/>
    </row>
    <row r="128" spans="2:9" x14ac:dyDescent="0.2">
      <c r="B128" s="8"/>
      <c r="C128" s="1"/>
      <c r="D128" s="5"/>
      <c r="F128" s="37"/>
      <c r="G128" s="22"/>
      <c r="H128" s="22"/>
      <c r="I128" s="60"/>
    </row>
    <row r="129" spans="1:9" x14ac:dyDescent="0.2">
      <c r="B129" s="8"/>
      <c r="C129" s="12" t="s">
        <v>1</v>
      </c>
      <c r="D129" s="3" t="s">
        <v>56</v>
      </c>
      <c r="F129" s="37"/>
      <c r="G129" s="22"/>
      <c r="H129" s="25">
        <f>SUM(H52:H127)</f>
        <v>0</v>
      </c>
      <c r="I129" s="65"/>
    </row>
    <row r="130" spans="1:9" x14ac:dyDescent="0.2">
      <c r="B130" s="8"/>
      <c r="C130" s="12"/>
      <c r="D130" s="3"/>
      <c r="F130" s="37"/>
      <c r="G130" s="22"/>
      <c r="H130" s="25"/>
      <c r="I130" s="92"/>
    </row>
    <row r="131" spans="1:9" x14ac:dyDescent="0.2">
      <c r="B131" s="79"/>
      <c r="C131" s="80"/>
      <c r="D131" s="81"/>
      <c r="E131" s="79"/>
      <c r="F131" s="82"/>
      <c r="G131" s="83"/>
      <c r="H131" s="83"/>
      <c r="I131" s="84"/>
    </row>
    <row r="132" spans="1:9" x14ac:dyDescent="0.2">
      <c r="B132" s="8"/>
      <c r="D132" s="33"/>
      <c r="F132" s="37"/>
      <c r="G132" s="22"/>
      <c r="H132" s="22"/>
    </row>
    <row r="133" spans="1:9" x14ac:dyDescent="0.2">
      <c r="B133" s="8"/>
      <c r="D133" s="33" t="s">
        <v>40</v>
      </c>
      <c r="F133" s="37"/>
      <c r="G133" s="22"/>
      <c r="H133" s="22"/>
    </row>
    <row r="134" spans="1:9" x14ac:dyDescent="0.2">
      <c r="B134" s="8"/>
      <c r="D134" s="33"/>
      <c r="F134" s="37"/>
      <c r="G134" s="22"/>
      <c r="H134" s="22"/>
    </row>
    <row r="135" spans="1:9" s="39" customFormat="1" x14ac:dyDescent="0.2">
      <c r="A135" s="9"/>
      <c r="B135" s="8"/>
      <c r="C135" s="9" t="str">
        <f>C23</f>
        <v>A</v>
      </c>
      <c r="D135" s="33" t="str">
        <f>D23</f>
        <v>GRAĐEVINSKI RADOVI</v>
      </c>
      <c r="E135" s="9"/>
      <c r="F135" s="38"/>
      <c r="G135" s="25"/>
      <c r="H135" s="25">
        <f>H47</f>
        <v>0</v>
      </c>
      <c r="I135" s="52"/>
    </row>
    <row r="136" spans="1:9" x14ac:dyDescent="0.2">
      <c r="B136" s="8"/>
      <c r="C136" s="9" t="str">
        <f>C50</f>
        <v>B</v>
      </c>
      <c r="D136" s="33" t="str">
        <f>D50</f>
        <v>ELEKTRO MONTAŽNI RADOVI - JAKA STRUJA</v>
      </c>
      <c r="F136" s="37"/>
      <c r="G136" s="22"/>
      <c r="H136" s="25">
        <f>H129</f>
        <v>0</v>
      </c>
      <c r="I136" s="53"/>
    </row>
    <row r="137" spans="1:9" x14ac:dyDescent="0.2">
      <c r="B137" s="8"/>
      <c r="D137" s="33"/>
      <c r="F137" s="37"/>
      <c r="G137" s="22"/>
      <c r="H137" s="22"/>
      <c r="I137" s="53"/>
    </row>
    <row r="138" spans="1:9" x14ac:dyDescent="0.2">
      <c r="B138" s="8"/>
      <c r="D138" s="33" t="s">
        <v>41</v>
      </c>
      <c r="E138" s="9"/>
      <c r="F138" s="37"/>
      <c r="G138" s="25"/>
      <c r="H138" s="25">
        <f>SUM(H135:H137)</f>
        <v>0</v>
      </c>
    </row>
    <row r="139" spans="1:9" x14ac:dyDescent="0.2">
      <c r="B139" s="8"/>
      <c r="D139" s="20"/>
      <c r="E139" s="13"/>
      <c r="F139" s="43"/>
      <c r="I139" s="53"/>
    </row>
    <row r="141" spans="1:9" x14ac:dyDescent="0.2">
      <c r="B141" s="4" t="s">
        <v>111</v>
      </c>
      <c r="D141" s="14" t="s">
        <v>128</v>
      </c>
      <c r="H141" s="24">
        <f>SUMIF($B$10:$B$129,$B141,H$10:H$129)</f>
        <v>0</v>
      </c>
    </row>
    <row r="142" spans="1:9" x14ac:dyDescent="0.2">
      <c r="G142" s="29"/>
      <c r="H142" s="29"/>
      <c r="I142" s="54"/>
    </row>
    <row r="143" spans="1:9" ht="35.25" customHeight="1" x14ac:dyDescent="0.2">
      <c r="G143" s="29"/>
      <c r="H143" s="29"/>
      <c r="I143" s="54"/>
    </row>
    <row r="144" spans="1:9" x14ac:dyDescent="0.2">
      <c r="G144" s="29"/>
      <c r="H144" s="29">
        <f>SUM(H141:H141)</f>
        <v>0</v>
      </c>
      <c r="I144" s="54"/>
    </row>
    <row r="145" spans="7:9" x14ac:dyDescent="0.2">
      <c r="G145" s="29"/>
      <c r="H145" s="29"/>
      <c r="I145" s="54"/>
    </row>
    <row r="146" spans="7:9" x14ac:dyDescent="0.2">
      <c r="G146" s="29"/>
      <c r="H146" s="29"/>
      <c r="I146" s="54"/>
    </row>
    <row r="147" spans="7:9" x14ac:dyDescent="0.2">
      <c r="H147" s="29"/>
      <c r="I147" s="54"/>
    </row>
    <row r="148" spans="7:9" x14ac:dyDescent="0.2">
      <c r="H148" s="29"/>
      <c r="I148" s="54"/>
    </row>
    <row r="149" spans="7:9" x14ac:dyDescent="0.2">
      <c r="H149" s="29"/>
      <c r="I149" s="54"/>
    </row>
    <row r="150" spans="7:9" x14ac:dyDescent="0.2">
      <c r="G150" s="29"/>
      <c r="H150" s="29"/>
      <c r="I150" s="54"/>
    </row>
    <row r="151" spans="7:9" x14ac:dyDescent="0.2">
      <c r="G151" s="29"/>
      <c r="H151" s="29"/>
      <c r="I151" s="54"/>
    </row>
    <row r="152" spans="7:9" x14ac:dyDescent="0.2">
      <c r="G152" s="29"/>
      <c r="H152" s="29"/>
      <c r="I152" s="54"/>
    </row>
  </sheetData>
  <protectedRanges>
    <protectedRange sqref="G66:G67" name="Range1_8_2_3_1_1_10_2"/>
    <protectedRange sqref="G91" name="Range1_8_2_3_1_1_6_1_2"/>
  </protectedRanges>
  <mergeCells count="3">
    <mergeCell ref="G3:H3"/>
    <mergeCell ref="G4:H4"/>
    <mergeCell ref="G5:H5"/>
  </mergeCells>
  <conditionalFormatting sqref="B104:B130 B43:B63 B142:B1048576 B68:B102 B15:B29 B10:B11 B133:B140">
    <cfRule type="containsText" dxfId="7" priority="12" operator="containsText" text="z">
      <formula>NOT(ISERROR(SEARCH("z",B10)))</formula>
    </cfRule>
  </conditionalFormatting>
  <conditionalFormatting sqref="B30:B36">
    <cfRule type="containsText" dxfId="6" priority="7" operator="containsText" text="z">
      <formula>NOT(ISERROR(SEARCH("z",B30)))</formula>
    </cfRule>
  </conditionalFormatting>
  <conditionalFormatting sqref="B103">
    <cfRule type="containsText" dxfId="5" priority="6" operator="containsText" text="z">
      <formula>NOT(ISERROR(SEARCH("z",B103)))</formula>
    </cfRule>
  </conditionalFormatting>
  <conditionalFormatting sqref="B37:B42">
    <cfRule type="containsText" dxfId="4" priority="5" operator="containsText" text="z">
      <formula>NOT(ISERROR(SEARCH("z",B37)))</formula>
    </cfRule>
  </conditionalFormatting>
  <conditionalFormatting sqref="B14">
    <cfRule type="containsText" dxfId="3" priority="4" operator="containsText" text="z">
      <formula>NOT(ISERROR(SEARCH("z",B14)))</formula>
    </cfRule>
  </conditionalFormatting>
  <conditionalFormatting sqref="B13">
    <cfRule type="containsText" dxfId="2" priority="3" operator="containsText" text="z">
      <formula>NOT(ISERROR(SEARCH("z",B13)))</formula>
    </cfRule>
  </conditionalFormatting>
  <conditionalFormatting sqref="B131">
    <cfRule type="containsText" dxfId="1" priority="2" operator="containsText" text="z">
      <formula>NOT(ISERROR(SEARCH("z",B131)))</formula>
    </cfRule>
  </conditionalFormatting>
  <conditionalFormatting sqref="B132">
    <cfRule type="containsText" dxfId="0" priority="1" operator="containsText" text="z">
      <formula>NOT(ISERROR(SEARCH("z",B132)))</formula>
    </cfRule>
  </conditionalFormatting>
  <pageMargins left="0.9055118110236221" right="0.31496062992125984" top="0.94488188976377963" bottom="0.74803149606299213" header="0.31496062992125984" footer="0.31496062992125984"/>
  <pageSetup paperSize="9" scale="80" fitToHeight="0" orientation="portrait" r:id="rId1"/>
  <headerFooter>
    <oddFooter>&amp;R&amp;P</oddFooter>
  </headerFooter>
  <rowBreaks count="5" manualBreakCount="5">
    <brk id="18" max="16383" man="1"/>
    <brk id="37" max="16383" man="1"/>
    <brk id="58" max="16383" man="1"/>
    <brk id="73" max="16383" man="1"/>
    <brk id="98" max="16383" man="1"/>
  </rowBreaks>
</worksheet>
</file>

<file path=docProps/app.xml><?xml version="1.0" encoding="utf-8"?>
<Properties xmlns="http://schemas.openxmlformats.org/officeDocument/2006/extended-properties" xmlns:vt="http://schemas.openxmlformats.org/officeDocument/2006/docPropsVTypes">
  <TotalTime>156</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 BIJELA UVALA zona C faza</vt:lpstr>
      <vt:lpstr>'AC BIJELA UVALA zona C faza'!Print_Area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 Korenić</dc:creator>
  <cp:lastModifiedBy>Marino Korenić</cp:lastModifiedBy>
  <cp:revision>11</cp:revision>
  <cp:lastPrinted>2020-12-29T11:52:19Z</cp:lastPrinted>
  <dcterms:created xsi:type="dcterms:W3CDTF">2016-07-04T14:24:24Z</dcterms:created>
  <dcterms:modified xsi:type="dcterms:W3CDTF">2023-01-23T13:23:20Z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