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renic\Documents\2 PROJEKTI\2022 KU\04 Bazen PUNTA\"/>
    </mc:Choice>
  </mc:AlternateContent>
  <bookViews>
    <workbookView xWindow="-15" yWindow="105" windowWidth="19320" windowHeight="9195" tabRatio="770"/>
  </bookViews>
  <sheets>
    <sheet name="Rasvjeta_više_objekata" sheetId="46" r:id="rId1"/>
  </sheets>
  <calcPr calcId="162913"/>
</workbook>
</file>

<file path=xl/calcChain.xml><?xml version="1.0" encoding="utf-8"?>
<calcChain xmlns="http://schemas.openxmlformats.org/spreadsheetml/2006/main">
  <c r="G33" i="46" l="1"/>
  <c r="G58" i="46"/>
  <c r="C68" i="46"/>
  <c r="B68" i="46"/>
  <c r="C67" i="46"/>
  <c r="B33" i="46" l="1"/>
  <c r="G25" i="46" l="1"/>
  <c r="G23" i="46" l="1"/>
  <c r="G21" i="46"/>
  <c r="G54" i="46" l="1"/>
  <c r="G51" i="46"/>
  <c r="G50" i="46"/>
  <c r="G56" i="46" l="1"/>
  <c r="G47" i="46"/>
  <c r="G46" i="46"/>
  <c r="G43" i="46"/>
  <c r="G42" i="46"/>
  <c r="G39" i="46"/>
  <c r="G29" i="46" l="1"/>
  <c r="G31" i="46" l="1"/>
  <c r="G27" i="46"/>
  <c r="G19" i="46"/>
  <c r="C64" i="46" l="1"/>
  <c r="B65" i="46" l="1"/>
  <c r="C58" i="46" l="1"/>
  <c r="C33" i="46"/>
  <c r="C65" i="46" s="1"/>
  <c r="G17" i="46" l="1"/>
  <c r="G65" i="46" l="1"/>
  <c r="G68" i="46" l="1"/>
  <c r="G70" i="46" s="1"/>
</calcChain>
</file>

<file path=xl/sharedStrings.xml><?xml version="1.0" encoding="utf-8"?>
<sst xmlns="http://schemas.openxmlformats.org/spreadsheetml/2006/main" count="84" uniqueCount="57">
  <si>
    <t>kpl</t>
  </si>
  <si>
    <t>REKAPITULACIJA</t>
  </si>
  <si>
    <t>1.</t>
  </si>
  <si>
    <t>2.</t>
  </si>
  <si>
    <t>3.</t>
  </si>
  <si>
    <t>4.</t>
  </si>
  <si>
    <t>R.B.</t>
  </si>
  <si>
    <t>NASLOV STAVKE I OPIS</t>
  </si>
  <si>
    <t>J.M.</t>
  </si>
  <si>
    <t>KOL.</t>
  </si>
  <si>
    <t>J.C.</t>
  </si>
  <si>
    <t>IZNOS</t>
  </si>
  <si>
    <t>5.</t>
  </si>
  <si>
    <t>6.</t>
  </si>
  <si>
    <t>7.</t>
  </si>
  <si>
    <t>8.</t>
  </si>
  <si>
    <t xml:space="preserve">NAPOMENA </t>
  </si>
  <si>
    <t>Pripremni radovi - pregled i isključenje sa osiguranjem beznaponskog stanja u mreži napajanja građevine, iskopčavanje GRO, RO i sl., pregled instalacija i utvrđivanje postojećih kabela, ponovno ukopčanje po završetku.</t>
  </si>
  <si>
    <t>SVEUKUPNO</t>
  </si>
  <si>
    <t>Napomena</t>
  </si>
  <si>
    <t>Dostavljanjem ponude izvođač prihvaća opće i ugovorne uvijete poslovne suradnje s Plava laguna d.d.</t>
  </si>
  <si>
    <t>Prije dostavljanja ponuda Ponuditelj je dužan pregledati opremu i razjasniti s naručiteljem sve stavke, naknadni prigovori se neće prihvatiti.</t>
  </si>
  <si>
    <t>Izvođač je u obavezi ispuniti sve stavke troškovnika.</t>
  </si>
  <si>
    <t>Predmetne količine u troškovniku su okvirne te Naručitelj zadržava pravo izmjene iste koje će potvrditi po zaključenju natječaja uz prihvaćanje jedinične cijene ponuditelja bez obzira na konačne količine koje će se Ugovoriti.</t>
  </si>
  <si>
    <t>Na predmetne cijene obračunava se PDV u sukladno zakonu.</t>
  </si>
  <si>
    <t>Za predmetne radove izvođać je dužan voditi popis količina ugrađenog materijala i izvedenih radova po pozicijama troška.</t>
  </si>
  <si>
    <t>Po završetku radova izrađuje se zapisnik o utrošenim stvarnim količinama materijala i djelova.</t>
  </si>
  <si>
    <t>Ponuditelj je u mogućnosti ponuditi najmanje jednak ili bolji materijal i rezervne  djelove od traženih.</t>
  </si>
  <si>
    <t>H. SIPAR</t>
  </si>
  <si>
    <t>Zamjena rasvjetnih tijela u bazenu</t>
  </si>
  <si>
    <t>II.8.134</t>
  </si>
  <si>
    <t>Zamjena postojeće rasvjete sa led rasvjetom - energana Punta</t>
  </si>
  <si>
    <t>IV.43</t>
  </si>
  <si>
    <t>ENERGANA PUNTA</t>
  </si>
  <si>
    <t>Demontaža postojećih rasvjetnih tjela i demontaža transformatora, isključenje sa mreže, odspajanje kabela, odvoz i zbrinjavanje na deponiju.</t>
  </si>
  <si>
    <t>Ispitivanje funkcionalnosti, programiranje kontrolera prema zahtjevu korisnika i puštanje u rad.</t>
  </si>
  <si>
    <t>Dobava i ugradnja kontrolera/modulatora za LED rasvjetu upravljanje RGB u kutiji sa spajanjem.</t>
  </si>
  <si>
    <t>Dobava i isporuka LumiPlus RGB daljinski upravljač</t>
  </si>
  <si>
    <t>Dopbava i ugradnja raychem spojnice 2,5-6 mm2 za spoj FG16OR16 2x2,5mm2 sa gumiranim kabelom rasvjetnog tjela u kompletu.</t>
  </si>
  <si>
    <t xml:space="preserve">a/ dobava  </t>
  </si>
  <si>
    <t>b/ preuzimanje od isporučitelja, skadištenje, lokalni transport, ugradnja, spajanje i puštanje u rad sa svim montažnim naterijalom do pune funkcije</t>
  </si>
  <si>
    <t>Demontaža postojeće rasvjete te predaja investitoru odnosno odvoz na deponiju, u cijenu uključiti i pomočnu skelu i rad na visini:</t>
  </si>
  <si>
    <r>
      <t xml:space="preserve">Svjetiljka nadgradna oznake u projektu A1, LED izvor svjetlosti, kućište od polikarbonata, inox kopče, pokrov od polikarbonata, efektivni svjetosni tok ili svjetlosni tok svjetiljke s uračunatim gubicima u optičkom sustavu min 5950lm, ukupni svjetlosni tok 6400lm, snaga sistema max 42W (LED izvor+driver), svjetlosna iskoristivost svjetiljke s uračunatim gubicima u optičkom sustavu min 142lm/W, boja svjetlosti 4000K, uzvrata boje Ra≥80, zaštita od zaprljanja IP66, mehanička zaštita IK10, rad na temperaturi okoline +50 °C, životni vijek L90B10≥50.000h, svjetiljka ima dodatne aluminijske hladnjake za dodatno hlađenje LED modula i drivera, dimenzija dxšxv 1172x145x111mm, </t>
    </r>
    <r>
      <rPr>
        <b/>
        <sz val="8"/>
        <rFont val="Arial"/>
        <family val="2"/>
        <charset val="238"/>
      </rPr>
      <t xml:space="preserve">s panik modulom autonomije 2H 440 lm, </t>
    </r>
    <r>
      <rPr>
        <sz val="8"/>
        <rFont val="Arial"/>
        <family val="2"/>
        <charset val="238"/>
      </rPr>
      <t>namijenjena je korištenju u prehrambenoj industriji, certifikati ENEC, HACCP, 
kao tip: Trevos FUTURA 2.4ft PCc Al 6400/840</t>
    </r>
  </si>
  <si>
    <t xml:space="preserve">Dobava i ugradnja sa spajanjem nadgradni zidni reflektor sa senzorom LEDVANCE FLOODLIGHT 20W 3000K. Aluminijsko kučište crne boje sa difuzorom od kaljenog stakla. Dimenzije (DxŠxV) 176x156x55 mm. Zaštite IP65 IK07. LED izvor svjetlosti 20W 3000K 230V 2200lm. </t>
  </si>
  <si>
    <t>m</t>
  </si>
  <si>
    <t>* Kabel FG16OR16, 3x2,5 mm2 + PNT cijev fi 16</t>
  </si>
  <si>
    <t>Dobava i ugradnja nove podvodne rasvjet tijelo LED RGB Lumi Plus V2 Flexi 71203 reflektora izrađenog iz ABS-a, rasvjetno tijelo Lumi Plus 22 W/12V, 2544 lm proizvod 50 Hz, L70-50.000 h, Fluidra kompatibilan sa 32458, 27818 IEC, uključivo i svog ostalog materijala potrebnog za ispunjenje opisa stavke, kao i istovar, skladištenje, čuvanje, transport do objekta, prijenos do mjesta ugradbe, ugradba za sve navedeno, ugradnja završne rozete od INOX-a za reflektore LUMIPLUS, AISI 316 L, ugrađuju se na reflektor radi zatvaranja provrta u zidu</t>
  </si>
  <si>
    <t>Dobava i ugradnja kabela i PNT cijevi i držaćima u kompletu sa spajanjem, obračun po metru</t>
  </si>
  <si>
    <t>Dobava i ugradnja napajanja/transformatora za reflektore 150VA/ 12V; transformator je izveden po normama CEI u zaštiti IP 56 zaštitnoj vanjskoj kutiji sa uvodnicama, uključivo sveg ostalog materijala potrebnog za ispunjenje opisa stavke, kao i istovar, skladištenje, čuvanje, transport do objekta, prijenos do mjesta ugradbe, ugradba za sve navedeno.</t>
  </si>
  <si>
    <t>Svjetiljka nadgradna oznake u projektu A1, LED izvor svjetlosti, kućište od polikarbonata, inox kopče, pokrov od polikarbonata, efektivni svjetosni tok ili svjetlosni tok svjetiljke s uračunatim gubicima u optičkom sustavu min 5950lm, ukupni svjetlosni tok 6400lm, snaga sistema max 42W (LED izvor+driver), svjetlosna iskoristivost svjetiljke s uračunatim gubicima u optičkom sustavu min 142lm/W, boja svjetlosti 4000K, uzvrata boje Ra≥80, zaštita od zaprljanja IP66, mehanička zaštita IK10, rad na temperaturi okoline +50 °C, životni vijek L90B10≥50.000h, svjetiljka ima dodatne aluminijske hladnjake za dodatno hlađenje LED modula i drivera, dimenzija dxšxv 1172x145x111mm, namijenjena je korištenju u prehrambenoj industriji, certifikati ENEC, HACCP, 
kao tip: Trevos FUTURA 2.4ft PCc Al 6400/840</t>
  </si>
  <si>
    <t>Naručitelj:</t>
  </si>
  <si>
    <t>Ponuditelj:</t>
  </si>
  <si>
    <t>Plava laguna d.d.</t>
  </si>
  <si>
    <t>Rade končara 12</t>
  </si>
  <si>
    <t>52440 Poreč</t>
  </si>
  <si>
    <t>Ponuda br. ______________</t>
  </si>
  <si>
    <t>TROŠKOVNIK RADOVA Radovi na zamjeni rasvjete bazena – više objekata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</si>
</sst>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k_n_-;\-* #,##0.00\ _k_n_-;_-* &quot;-&quot;??\ _k_n_-;_-@_-"/>
    <numFmt numFmtId="165" formatCode="_-* #,##0.00&quot; kn&quot;_-;\-* #,##0.00&quot; kn&quot;_-;_-* \-??&quot; kn&quot;_-;_-@_-"/>
    <numFmt numFmtId="166" formatCode="#,##0.00&quot;      &quot;;\-#,##0.00&quot;      &quot;;&quot; -&quot;#&quot;      &quot;;@\ "/>
    <numFmt numFmtId="167" formatCode="#,##0.00\ [$kn-41A];[Red]\-#,##0.00\ [$kn-41A]"/>
    <numFmt numFmtId="168" formatCode="_-* #,##0.00\ _k_n_-;\-* #,##0.00\ _k_n_-;_-* \-??\ _k_n_-;_-@_-"/>
    <numFmt numFmtId="169" formatCode="_-&quot;kn&quot;\ * #,##0.00_-;\-&quot;kn&quot;\ * #,##0.00_-;_-&quot;kn&quot;\ * &quot;-&quot;??_-;_-@_-"/>
    <numFmt numFmtId="170" formatCode="_-&quot;ATS&quot;\ * #,##0_-;\-&quot;ATS&quot;\ * #,##0_-;_-&quot;ATS&quot;\ * &quot;-&quot;_-;_-@_-"/>
    <numFmt numFmtId="171" formatCode="_-* #,##0.00\ &quot;€&quot;_-;\-* #,##0.00\ &quot;€&quot;_-;_-* &quot;-&quot;??\ &quot;€&quot;_-;_-@_-"/>
    <numFmt numFmtId="172" formatCode="_-* #,##0.00&quot; €&quot;_-;\-* #,##0.00&quot; €&quot;_-;_-* \-??&quot; €&quot;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1"/>
      <color indexed="8"/>
      <name val="Arial"/>
      <family val="2"/>
      <charset val="238"/>
    </font>
    <font>
      <sz val="8"/>
      <name val="Arial"/>
      <family val="2"/>
      <charset val="238"/>
    </font>
    <font>
      <sz val="12"/>
      <name val="Times New Roman CE"/>
      <family val="1"/>
      <charset val="238"/>
    </font>
    <font>
      <sz val="10"/>
      <name val="Arial CE"/>
      <charset val="238"/>
    </font>
    <font>
      <sz val="10"/>
      <name val="Arial CE"/>
    </font>
    <font>
      <sz val="10"/>
      <name val="Helv"/>
      <charset val="238"/>
    </font>
    <font>
      <sz val="11"/>
      <color theme="1"/>
      <name val="Calibri"/>
      <family val="2"/>
      <charset val="238"/>
      <scheme val="minor"/>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0"/>
      <name val="Arial"/>
      <family val="2"/>
    </font>
    <font>
      <sz val="10"/>
      <color indexed="8"/>
      <name val="Arial"/>
      <family val="2"/>
    </font>
    <font>
      <sz val="11"/>
      <color indexed="17"/>
      <name val="Calibri"/>
      <family val="2"/>
      <charset val="238"/>
    </font>
    <font>
      <sz val="9"/>
      <name val="Arial"/>
      <family val="2"/>
    </font>
    <font>
      <i/>
      <sz val="11"/>
      <color indexed="23"/>
      <name val="Calibri"/>
      <family val="2"/>
      <charset val="238"/>
    </font>
    <font>
      <sz val="12"/>
      <color indexed="8"/>
      <name val="Times New Roman"/>
      <family val="1"/>
    </font>
    <font>
      <b/>
      <sz val="15"/>
      <color indexed="62"/>
      <name val="Calibri"/>
      <family val="2"/>
      <charset val="238"/>
    </font>
    <font>
      <b/>
      <i/>
      <sz val="16"/>
      <color indexed="8"/>
      <name val="Arial"/>
      <family val="2"/>
      <charset val="238"/>
    </font>
    <font>
      <b/>
      <sz val="15"/>
      <color indexed="56"/>
      <name val="Calibri"/>
      <family val="2"/>
      <charset val="238"/>
    </font>
    <font>
      <b/>
      <sz val="13"/>
      <color indexed="62"/>
      <name val="Calibri"/>
      <family val="2"/>
      <charset val="238"/>
    </font>
    <font>
      <b/>
      <sz val="13"/>
      <color indexed="56"/>
      <name val="Calibri"/>
      <family val="2"/>
      <charset val="238"/>
    </font>
    <font>
      <b/>
      <sz val="11"/>
      <color indexed="62"/>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8"/>
      <name val="Times New Roman"/>
      <family val="1"/>
      <charset val="238"/>
    </font>
    <font>
      <b/>
      <sz val="13"/>
      <name val="Times New Roman"/>
      <family val="1"/>
      <charset val="238"/>
    </font>
    <font>
      <b/>
      <i/>
      <sz val="12"/>
      <name val="Times New Roman"/>
      <family val="1"/>
      <charset val="238"/>
    </font>
    <font>
      <i/>
      <sz val="12"/>
      <name val="Times New Roman"/>
      <family val="1"/>
      <charset val="238"/>
    </font>
    <font>
      <sz val="11"/>
      <name val="Times New Roman"/>
      <family val="1"/>
      <charset val="238"/>
    </font>
    <font>
      <sz val="11"/>
      <color indexed="52"/>
      <name val="Calibri"/>
      <family val="2"/>
      <charset val="238"/>
    </font>
    <font>
      <b/>
      <sz val="18"/>
      <color indexed="56"/>
      <name val="Cambria"/>
      <family val="2"/>
      <charset val="238"/>
    </font>
    <font>
      <sz val="11"/>
      <color indexed="60"/>
      <name val="Calibri"/>
      <family val="2"/>
      <charset val="238"/>
    </font>
    <font>
      <b/>
      <i/>
      <u/>
      <sz val="11"/>
      <color indexed="8"/>
      <name val="Arial"/>
      <family val="2"/>
      <charset val="238"/>
    </font>
    <font>
      <sz val="11"/>
      <color indexed="10"/>
      <name val="Calibri"/>
      <family val="2"/>
      <charset val="238"/>
    </font>
    <font>
      <b/>
      <sz val="18"/>
      <color indexed="62"/>
      <name val="Cambria"/>
      <family val="2"/>
      <charset val="238"/>
    </font>
    <font>
      <b/>
      <sz val="11"/>
      <color indexed="8"/>
      <name val="Calibri"/>
      <family val="2"/>
      <charset val="238"/>
    </font>
    <font>
      <sz val="10"/>
      <name val="Times New Roman"/>
      <family val="1"/>
      <charset val="238"/>
    </font>
    <font>
      <b/>
      <sz val="8"/>
      <name val="Arial"/>
      <family val="2"/>
      <charset val="238"/>
    </font>
    <font>
      <sz val="10"/>
      <name val="Times New Roman CE"/>
      <family val="1"/>
      <charset val="238"/>
    </font>
    <font>
      <sz val="10"/>
      <name val="Helv"/>
    </font>
    <font>
      <sz val="8"/>
      <color indexed="8"/>
      <name val="Arial"/>
      <family val="2"/>
      <charset val="238"/>
    </font>
    <font>
      <sz val="10"/>
      <color theme="1"/>
      <name val="Arial"/>
      <family val="2"/>
      <charset val="238"/>
    </font>
    <font>
      <sz val="11"/>
      <color rgb="FF000000"/>
      <name val="Calibri"/>
      <family val="2"/>
      <charset val="238"/>
    </font>
  </fonts>
  <fills count="47">
    <fill>
      <patternFill patternType="none"/>
    </fill>
    <fill>
      <patternFill patternType="gray125"/>
    </fill>
    <fill>
      <patternFill patternType="solid">
        <fgColor indexed="9"/>
      </patternFill>
    </fill>
    <fill>
      <patternFill patternType="solid">
        <fgColor indexed="31"/>
        <bgColor indexed="22"/>
      </patternFill>
    </fill>
    <fill>
      <patternFill patternType="solid">
        <fgColor indexed="47"/>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6"/>
        <bgColor indexed="45"/>
      </patternFill>
    </fill>
    <fill>
      <patternFill patternType="solid">
        <fgColor indexed="27"/>
        <bgColor indexed="42"/>
      </patternFill>
    </fill>
    <fill>
      <patternFill patternType="solid">
        <fgColor indexed="22"/>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44"/>
      </patternFill>
    </fill>
    <fill>
      <patternFill patternType="solid">
        <fgColor indexed="51"/>
        <bgColor indexed="13"/>
      </patternFill>
    </fill>
    <fill>
      <patternFill patternType="solid">
        <fgColor indexed="51"/>
        <bgColor indexed="34"/>
      </patternFill>
    </fill>
    <fill>
      <patternFill patternType="solid">
        <fgColor indexed="49"/>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patternFill>
    </fill>
    <fill>
      <patternFill patternType="solid">
        <fgColor indexed="10"/>
        <bgColor indexed="53"/>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patternFill>
    </fill>
    <fill>
      <patternFill patternType="solid">
        <fgColor indexed="53"/>
      </patternFill>
    </fill>
    <fill>
      <patternFill patternType="solid">
        <fgColor indexed="53"/>
        <bgColor indexed="10"/>
      </patternFill>
    </fill>
    <fill>
      <patternFill patternType="solid">
        <fgColor indexed="53"/>
        <bgColor indexed="52"/>
      </patternFill>
    </fill>
    <fill>
      <patternFill patternType="solid">
        <fgColor indexed="45"/>
      </patternFill>
    </fill>
    <fill>
      <patternFill patternType="solid">
        <fgColor indexed="26"/>
        <bgColor indexed="50"/>
      </patternFill>
    </fill>
    <fill>
      <patternFill patternType="solid">
        <fgColor indexed="26"/>
        <bgColor indexed="9"/>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2"/>
      </patternFill>
    </fill>
    <fill>
      <patternFill patternType="solid">
        <fgColor indexed="43"/>
        <bgColor indexed="26"/>
      </patternFill>
    </fill>
    <fill>
      <patternFill patternType="solid">
        <fgColor theme="0" tint="-0.14999847407452621"/>
        <bgColor indexed="64"/>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diagonal/>
    </border>
    <border>
      <left/>
      <right/>
      <top/>
      <bottom style="thin">
        <color auto="1"/>
      </bottom>
      <diagonal/>
    </border>
  </borders>
  <cellStyleXfs count="242">
    <xf numFmtId="0" fontId="0" fillId="0" borderId="0"/>
    <xf numFmtId="164" fontId="5" fillId="0" borderId="0" applyFont="0" applyFill="0" applyBorder="0" applyAlignment="0" applyProtection="0"/>
    <xf numFmtId="165" fontId="5" fillId="0" borderId="0" applyFill="0" applyBorder="0" applyAlignment="0" applyProtection="0"/>
    <xf numFmtId="166" fontId="6" fillId="0" borderId="0"/>
    <xf numFmtId="0" fontId="8" fillId="0" borderId="0">
      <alignment horizontal="justify" vertical="top" wrapText="1"/>
    </xf>
    <xf numFmtId="0" fontId="8" fillId="0" borderId="0">
      <alignment horizontal="right"/>
    </xf>
    <xf numFmtId="4" fontId="8" fillId="0" borderId="0">
      <alignment horizontal="right" wrapText="1"/>
    </xf>
    <xf numFmtId="0" fontId="5" fillId="0" borderId="0"/>
    <xf numFmtId="0" fontId="9" fillId="0" borderId="0"/>
    <xf numFmtId="0" fontId="5" fillId="0" borderId="0"/>
    <xf numFmtId="0" fontId="12" fillId="0" borderId="0"/>
    <xf numFmtId="0" fontId="6" fillId="0" borderId="0"/>
    <xf numFmtId="0" fontId="5" fillId="0" borderId="0"/>
    <xf numFmtId="0" fontId="10" fillId="0" borderId="0"/>
    <xf numFmtId="0" fontId="12" fillId="0" borderId="0"/>
    <xf numFmtId="0" fontId="9" fillId="0" borderId="0"/>
    <xf numFmtId="0" fontId="4" fillId="0" borderId="0"/>
    <xf numFmtId="0" fontId="11" fillId="0" borderId="0"/>
    <xf numFmtId="164" fontId="5"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4" fillId="21" borderId="0" applyNumberFormat="0" applyBorder="0" applyAlignment="0" applyProtection="0"/>
    <xf numFmtId="0" fontId="4" fillId="15"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4" borderId="0" applyNumberFormat="0" applyBorder="0" applyAlignment="0" applyProtection="0"/>
    <xf numFmtId="0" fontId="13" fillId="27" borderId="0" applyNumberFormat="0" applyBorder="0" applyAlignment="0" applyProtection="0"/>
    <xf numFmtId="0" fontId="13" fillId="24" borderId="0" applyNumberFormat="0" applyBorder="0" applyAlignment="0" applyProtection="0"/>
    <xf numFmtId="0" fontId="13" fillId="17" borderId="0" applyNumberFormat="0" applyBorder="0" applyAlignment="0" applyProtection="0"/>
    <xf numFmtId="0" fontId="13" fillId="19"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3"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4" fillId="38" borderId="0" applyNumberFormat="0" applyBorder="0" applyAlignment="0" applyProtection="0"/>
    <xf numFmtId="0" fontId="14" fillId="5" borderId="0" applyNumberFormat="0" applyBorder="0" applyAlignment="0" applyProtection="0"/>
    <xf numFmtId="0" fontId="5" fillId="39" borderId="1" applyNumberFormat="0" applyAlignment="0" applyProtection="0"/>
    <xf numFmtId="0" fontId="5" fillId="40" borderId="1" applyNumberFormat="0" applyAlignment="0" applyProtection="0"/>
    <xf numFmtId="0" fontId="15" fillId="2" borderId="2" applyNumberFormat="0" applyAlignment="0" applyProtection="0"/>
    <xf numFmtId="0" fontId="15" fillId="41" borderId="2" applyNumberFormat="0" applyAlignment="0" applyProtection="0"/>
    <xf numFmtId="0" fontId="16" fillId="42" borderId="3" applyNumberFormat="0" applyAlignment="0" applyProtection="0"/>
    <xf numFmtId="0" fontId="16" fillId="43" borderId="3" applyNumberFormat="0" applyAlignment="0" applyProtection="0"/>
    <xf numFmtId="164" fontId="17" fillId="0" borderId="0" applyFont="0" applyFill="0" applyBorder="0" applyAlignment="0" applyProtection="0"/>
    <xf numFmtId="168" fontId="5" fillId="0" borderId="0" applyFill="0" applyBorder="0" applyAlignment="0" applyProtection="0"/>
    <xf numFmtId="164" fontId="18" fillId="0" borderId="0" applyFont="0" applyFill="0" applyBorder="0" applyAlignment="0" applyProtection="0"/>
    <xf numFmtId="168" fontId="5" fillId="0" borderId="0" applyFill="0" applyBorder="0" applyAlignment="0" applyProtection="0"/>
    <xf numFmtId="168" fontId="5" fillId="0" borderId="0" applyFill="0" applyBorder="0" applyAlignment="0" applyProtection="0"/>
    <xf numFmtId="0" fontId="19" fillId="7" borderId="0" applyNumberFormat="0" applyBorder="0" applyAlignment="0" applyProtection="0"/>
    <xf numFmtId="171" fontId="20" fillId="0" borderId="0" applyFont="0" applyFill="0" applyBorder="0" applyAlignment="0" applyProtection="0"/>
    <xf numFmtId="172" fontId="5" fillId="0" borderId="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22" fillId="0" borderId="0" applyNumberFormat="0" applyFont="0" applyFill="0" applyBorder="0" applyAlignment="0" applyProtection="0"/>
    <xf numFmtId="0" fontId="5" fillId="0" borderId="0" applyNumberFormat="0" applyFill="0" applyBorder="0" applyAlignment="0" applyProtection="0"/>
    <xf numFmtId="0" fontId="19" fillId="44" borderId="0" applyNumberFormat="0" applyBorder="0" applyAlignment="0" applyProtection="0"/>
    <xf numFmtId="0" fontId="19" fillId="7" borderId="0" applyNumberFormat="0" applyBorder="0" applyAlignment="0" applyProtection="0"/>
    <xf numFmtId="0" fontId="23" fillId="0" borderId="4" applyNumberFormat="0" applyFill="0" applyAlignment="0" applyProtection="0"/>
    <xf numFmtId="0" fontId="24" fillId="0" borderId="0">
      <alignment horizontal="center"/>
    </xf>
    <xf numFmtId="0" fontId="25" fillId="0" borderId="5" applyNumberFormat="0" applyFill="0" applyAlignment="0" applyProtection="0"/>
    <xf numFmtId="0" fontId="26"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4" fillId="0" borderId="0">
      <alignment horizontal="center" textRotation="90"/>
    </xf>
    <xf numFmtId="0" fontId="30" fillId="4" borderId="2" applyNumberFormat="0" applyAlignment="0" applyProtection="0"/>
    <xf numFmtId="0" fontId="30" fillId="11" borderId="2" applyNumberFormat="0" applyAlignment="0" applyProtection="0"/>
    <xf numFmtId="0" fontId="13" fillId="28"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37" borderId="0" applyNumberFormat="0" applyBorder="0" applyAlignment="0" applyProtection="0"/>
    <xf numFmtId="0" fontId="31" fillId="41" borderId="9" applyNumberFormat="0" applyAlignment="0" applyProtection="0"/>
    <xf numFmtId="0" fontId="15" fillId="41" borderId="2" applyNumberFormat="0" applyAlignment="0" applyProtection="0"/>
    <xf numFmtId="38" fontId="32" fillId="0" borderId="0"/>
    <xf numFmtId="38" fontId="32" fillId="0" borderId="0"/>
    <xf numFmtId="38" fontId="33" fillId="0" borderId="0"/>
    <xf numFmtId="38" fontId="33" fillId="0" borderId="0"/>
    <xf numFmtId="38" fontId="34" fillId="0" borderId="0"/>
    <xf numFmtId="38" fontId="34" fillId="0" borderId="0"/>
    <xf numFmtId="38" fontId="35" fillId="0" borderId="0"/>
    <xf numFmtId="38" fontId="35" fillId="0" borderId="0"/>
    <xf numFmtId="0" fontId="36" fillId="0" borderId="0"/>
    <xf numFmtId="0" fontId="36" fillId="0" borderId="0"/>
    <xf numFmtId="0" fontId="37" fillId="0" borderId="10" applyNumberFormat="0" applyFill="0" applyAlignment="0" applyProtection="0"/>
    <xf numFmtId="0" fontId="37" fillId="0" borderId="10" applyNumberFormat="0" applyFill="0" applyAlignment="0" applyProtection="0"/>
    <xf numFmtId="0" fontId="14" fillId="5" borderId="0" applyNumberFormat="0" applyBorder="0" applyAlignment="0" applyProtection="0"/>
    <xf numFmtId="0" fontId="38" fillId="0" borderId="0" applyNumberFormat="0" applyFill="0" applyBorder="0" applyAlignment="0" applyProtection="0"/>
    <xf numFmtId="0" fontId="25" fillId="0" borderId="5" applyNumberFormat="0" applyFill="0" applyAlignment="0" applyProtection="0"/>
    <xf numFmtId="0" fontId="27" fillId="0" borderId="6"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9" fillId="18"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6" fillId="0" borderId="0"/>
    <xf numFmtId="0" fontId="17" fillId="0" borderId="0"/>
    <xf numFmtId="0" fontId="5" fillId="0" borderId="0"/>
    <xf numFmtId="0" fontId="6"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1" applyNumberFormat="0" applyFont="0" applyAlignment="0" applyProtection="0"/>
    <xf numFmtId="0" fontId="5" fillId="40" borderId="1" applyNumberFormat="0" applyAlignment="0" applyProtection="0"/>
    <xf numFmtId="0" fontId="5" fillId="0" borderId="0"/>
    <xf numFmtId="0" fontId="31" fillId="2" borderId="9" applyNumberFormat="0" applyAlignment="0" applyProtection="0"/>
    <xf numFmtId="0" fontId="31" fillId="41" borderId="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17" fillId="0" borderId="0" applyFont="0" applyFill="0" applyBorder="0" applyAlignment="0" applyProtection="0"/>
    <xf numFmtId="9" fontId="5" fillId="0" borderId="0" applyFill="0" applyBorder="0" applyAlignment="0" applyProtection="0"/>
    <xf numFmtId="9" fontId="17" fillId="0" borderId="0" applyFont="0" applyFill="0" applyBorder="0" applyAlignment="0" applyProtection="0"/>
    <xf numFmtId="9" fontId="5" fillId="0" borderId="0" applyFill="0" applyBorder="0" applyAlignment="0" applyProtection="0"/>
    <xf numFmtId="0" fontId="37" fillId="0" borderId="10" applyNumberFormat="0" applyFill="0" applyAlignment="0" applyProtection="0"/>
    <xf numFmtId="0" fontId="16" fillId="43" borderId="3" applyNumberFormat="0" applyAlignment="0" applyProtection="0"/>
    <xf numFmtId="0" fontId="40" fillId="0" borderId="0"/>
    <xf numFmtId="167" fontId="40" fillId="0" borderId="0"/>
    <xf numFmtId="0" fontId="5" fillId="0" borderId="0"/>
    <xf numFmtId="0" fontId="21"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38" fillId="0" borderId="0" applyNumberFormat="0" applyFill="0" applyBorder="0" applyAlignment="0" applyProtection="0"/>
    <xf numFmtId="0" fontId="43" fillId="0" borderId="1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30" fillId="11" borderId="2" applyNumberFormat="0" applyAlignment="0" applyProtection="0"/>
    <xf numFmtId="170" fontId="44" fillId="0" borderId="0" applyFont="0" applyFill="0" applyBorder="0" applyAlignment="0" applyProtection="0"/>
    <xf numFmtId="169" fontId="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6" fillId="0" borderId="0">
      <alignment horizontal="right" vertical="top"/>
    </xf>
    <xf numFmtId="4" fontId="5" fillId="0" borderId="0">
      <alignment vertical="justify"/>
    </xf>
    <xf numFmtId="0" fontId="47" fillId="0" borderId="0"/>
    <xf numFmtId="0" fontId="49" fillId="0" borderId="0"/>
    <xf numFmtId="0" fontId="47" fillId="0" borderId="0"/>
    <xf numFmtId="0" fontId="5" fillId="0" borderId="0"/>
    <xf numFmtId="0" fontId="4" fillId="0" borderId="0"/>
    <xf numFmtId="0" fontId="5" fillId="0" borderId="0"/>
    <xf numFmtId="0" fontId="4" fillId="0" borderId="0"/>
    <xf numFmtId="0" fontId="5" fillId="0" borderId="0"/>
    <xf numFmtId="0" fontId="50" fillId="0" borderId="0"/>
    <xf numFmtId="0" fontId="17" fillId="0" borderId="0"/>
    <xf numFmtId="0" fontId="50" fillId="0" borderId="0"/>
    <xf numFmtId="0" fontId="5" fillId="0" borderId="0"/>
    <xf numFmtId="0" fontId="48" fillId="0" borderId="0"/>
    <xf numFmtId="0" fontId="17" fillId="0" borderId="0"/>
    <xf numFmtId="4" fontId="5" fillId="0" borderId="0">
      <alignment vertical="justify"/>
    </xf>
    <xf numFmtId="0" fontId="5" fillId="0" borderId="0"/>
    <xf numFmtId="0" fontId="5" fillId="0" borderId="0"/>
    <xf numFmtId="0" fontId="3" fillId="0" borderId="0"/>
    <xf numFmtId="0" fontId="4" fillId="0" borderId="0"/>
    <xf numFmtId="168" fontId="5" fillId="0" borderId="0" applyFill="0" applyBorder="0" applyAlignment="0" applyProtection="0"/>
    <xf numFmtId="0" fontId="5" fillId="0" borderId="0"/>
    <xf numFmtId="0" fontId="5" fillId="0" borderId="0"/>
    <xf numFmtId="0" fontId="4" fillId="0" borderId="0"/>
    <xf numFmtId="0" fontId="2" fillId="0" borderId="0"/>
    <xf numFmtId="0" fontId="1" fillId="0" borderId="0"/>
    <xf numFmtId="0" fontId="17" fillId="0" borderId="0"/>
    <xf numFmtId="0" fontId="5" fillId="0" borderId="0"/>
  </cellStyleXfs>
  <cellXfs count="113">
    <xf numFmtId="0" fontId="0" fillId="0" borderId="0" xfId="0"/>
    <xf numFmtId="0" fontId="7" fillId="0" borderId="0" xfId="0" applyFont="1" applyBorder="1" applyAlignment="1" applyProtection="1">
      <alignment horizontal="center"/>
    </xf>
    <xf numFmtId="1" fontId="7" fillId="0" borderId="0" xfId="0" applyNumberFormat="1" applyFont="1" applyFill="1" applyBorder="1" applyAlignment="1" applyProtection="1">
      <alignment horizontal="center"/>
    </xf>
    <xf numFmtId="0" fontId="7" fillId="0" borderId="0" xfId="0" applyFont="1" applyBorder="1" applyAlignment="1" applyProtection="1">
      <alignment horizontal="left" vertical="top" wrapText="1"/>
    </xf>
    <xf numFmtId="0" fontId="7" fillId="0" borderId="0" xfId="0" applyFont="1" applyAlignment="1">
      <alignment horizontal="center"/>
    </xf>
    <xf numFmtId="0" fontId="7" fillId="0" borderId="0" xfId="0" applyFont="1"/>
    <xf numFmtId="1" fontId="7" fillId="0" borderId="0" xfId="0" applyNumberFormat="1" applyFont="1" applyBorder="1" applyAlignment="1" applyProtection="1">
      <alignment horizontal="center"/>
    </xf>
    <xf numFmtId="2" fontId="7" fillId="0" borderId="0" xfId="0" applyNumberFormat="1" applyFont="1" applyFill="1" applyBorder="1" applyAlignment="1" applyProtection="1">
      <alignment horizontal="right" vertical="center"/>
      <protection locked="0"/>
    </xf>
    <xf numFmtId="0" fontId="45" fillId="0" borderId="0" xfId="0" applyFont="1" applyBorder="1" applyAlignment="1">
      <alignment horizontal="center" wrapText="1"/>
    </xf>
    <xf numFmtId="4" fontId="7" fillId="0" borderId="0" xfId="9" applyNumberFormat="1" applyFont="1" applyBorder="1" applyAlignment="1">
      <alignment horizontal="right"/>
    </xf>
    <xf numFmtId="0" fontId="7" fillId="0" borderId="0" xfId="0" applyFont="1" applyAlignment="1">
      <alignment wrapText="1"/>
    </xf>
    <xf numFmtId="1" fontId="45" fillId="0" borderId="0" xfId="0" applyNumberFormat="1" applyFont="1" applyBorder="1" applyAlignment="1">
      <alignment vertical="top" wrapText="1"/>
    </xf>
    <xf numFmtId="1" fontId="7" fillId="0" borderId="0" xfId="0" applyNumberFormat="1" applyFont="1" applyFill="1" applyBorder="1" applyAlignment="1" applyProtection="1">
      <alignment horizontal="center" vertical="center"/>
    </xf>
    <xf numFmtId="0" fontId="45" fillId="46" borderId="0" xfId="215" applyNumberFormat="1" applyFont="1" applyFill="1" applyBorder="1" applyAlignment="1">
      <alignment horizontal="center" vertical="top" wrapText="1"/>
    </xf>
    <xf numFmtId="0" fontId="7" fillId="46" borderId="0" xfId="0" applyFont="1" applyFill="1" applyBorder="1" applyAlignment="1">
      <alignment horizontal="center"/>
    </xf>
    <xf numFmtId="4" fontId="7" fillId="46" borderId="0" xfId="0" applyNumberFormat="1" applyFont="1" applyFill="1" applyBorder="1"/>
    <xf numFmtId="4" fontId="7" fillId="46" borderId="0" xfId="0" applyNumberFormat="1" applyFont="1" applyFill="1" applyBorder="1" applyAlignment="1">
      <alignment horizontal="right"/>
    </xf>
    <xf numFmtId="0" fontId="7" fillId="0" borderId="0" xfId="0" applyNumberFormat="1" applyFont="1" applyFill="1" applyBorder="1" applyAlignment="1">
      <alignment horizontal="left" vertical="top" wrapText="1"/>
    </xf>
    <xf numFmtId="4" fontId="7" fillId="0" borderId="0" xfId="214" applyNumberFormat="1" applyFont="1" applyFill="1" applyBorder="1" applyAlignment="1">
      <alignment horizontal="right"/>
    </xf>
    <xf numFmtId="0" fontId="45" fillId="0" borderId="0" xfId="0" applyFont="1" applyAlignment="1">
      <alignment wrapText="1"/>
    </xf>
    <xf numFmtId="0" fontId="7" fillId="0" borderId="0" xfId="0" applyNumberFormat="1" applyFont="1" applyBorder="1" applyAlignment="1" applyProtection="1">
      <alignment horizontal="center" vertical="top"/>
    </xf>
    <xf numFmtId="0" fontId="7" fillId="46" borderId="0" xfId="0" applyFont="1" applyFill="1" applyBorder="1" applyAlignment="1">
      <alignment horizontal="center" vertical="center" wrapText="1"/>
    </xf>
    <xf numFmtId="0" fontId="7" fillId="46" borderId="0" xfId="0" applyFont="1" applyFill="1" applyBorder="1" applyAlignment="1">
      <alignment horizontal="center" vertical="top" wrapText="1"/>
    </xf>
    <xf numFmtId="0" fontId="7" fillId="0" borderId="0" xfId="0" applyNumberFormat="1" applyFont="1" applyBorder="1" applyAlignment="1" applyProtection="1">
      <alignment horizontal="center" vertical="top" wrapText="1"/>
    </xf>
    <xf numFmtId="0" fontId="7" fillId="0" borderId="0" xfId="227" applyFont="1" applyFill="1" applyBorder="1" applyAlignment="1">
      <alignment vertical="top" wrapText="1"/>
    </xf>
    <xf numFmtId="0" fontId="7" fillId="0" borderId="0" xfId="227" applyFont="1" applyFill="1" applyBorder="1" applyAlignment="1" applyProtection="1">
      <alignment horizontal="left" vertical="top" wrapText="1"/>
    </xf>
    <xf numFmtId="1" fontId="45" fillId="0" borderId="0" xfId="0" applyNumberFormat="1" applyFont="1" applyBorder="1" applyAlignment="1">
      <alignment horizontal="center" vertical="top"/>
    </xf>
    <xf numFmtId="4" fontId="7" fillId="46" borderId="0" xfId="0" applyNumberFormat="1" applyFont="1" applyFill="1" applyBorder="1" applyAlignment="1">
      <alignment horizontal="center" vertical="center" wrapText="1"/>
    </xf>
    <xf numFmtId="0" fontId="45" fillId="0" borderId="0" xfId="0" applyFont="1"/>
    <xf numFmtId="49" fontId="7" fillId="0" borderId="0" xfId="227" applyNumberFormat="1" applyFont="1" applyFill="1" applyBorder="1" applyAlignment="1" applyProtection="1">
      <alignment horizontal="center"/>
    </xf>
    <xf numFmtId="0" fontId="7" fillId="46" borderId="0" xfId="0" applyNumberFormat="1" applyFont="1" applyFill="1" applyBorder="1" applyAlignment="1">
      <alignment horizontal="center" vertical="top" wrapText="1"/>
    </xf>
    <xf numFmtId="0" fontId="7" fillId="0" borderId="0" xfId="0" applyFont="1" applyAlignment="1">
      <alignment horizontal="center" vertical="top"/>
    </xf>
    <xf numFmtId="0" fontId="45" fillId="0" borderId="0" xfId="0" applyFont="1" applyAlignment="1">
      <alignment horizontal="center" vertical="top"/>
    </xf>
    <xf numFmtId="4" fontId="45" fillId="0" borderId="0" xfId="0" applyNumberFormat="1" applyFont="1" applyBorder="1" applyAlignment="1">
      <alignment horizontal="center" vertical="top"/>
    </xf>
    <xf numFmtId="4" fontId="7" fillId="0" borderId="0" xfId="0" applyNumberFormat="1" applyFont="1"/>
    <xf numFmtId="4" fontId="45" fillId="0" borderId="0" xfId="0" applyNumberFormat="1" applyFont="1"/>
    <xf numFmtId="0" fontId="45" fillId="46" borderId="0" xfId="215" applyFont="1" applyFill="1" applyBorder="1" applyAlignment="1">
      <alignment vertical="top" wrapText="1"/>
    </xf>
    <xf numFmtId="0" fontId="7" fillId="46" borderId="13" xfId="0" applyFont="1" applyFill="1" applyBorder="1" applyAlignment="1">
      <alignment horizontal="center" vertical="center" wrapText="1"/>
    </xf>
    <xf numFmtId="0" fontId="7" fillId="0" borderId="13" xfId="0" applyFont="1" applyBorder="1"/>
    <xf numFmtId="0" fontId="45" fillId="0" borderId="0" xfId="0" applyFont="1" applyAlignment="1">
      <alignment horizontal="center"/>
    </xf>
    <xf numFmtId="4" fontId="45" fillId="0" borderId="0" xfId="0" applyNumberFormat="1" applyFont="1" applyBorder="1" applyAlignment="1">
      <alignment vertical="top"/>
    </xf>
    <xf numFmtId="1" fontId="7" fillId="46" borderId="0" xfId="0" applyNumberFormat="1" applyFont="1" applyFill="1" applyBorder="1" applyAlignment="1">
      <alignment horizontal="center" vertical="center" wrapText="1"/>
    </xf>
    <xf numFmtId="1" fontId="7" fillId="46" borderId="0" xfId="0" applyNumberFormat="1" applyFont="1" applyFill="1" applyBorder="1" applyAlignment="1">
      <alignment horizontal="center"/>
    </xf>
    <xf numFmtId="1" fontId="7" fillId="0" borderId="0" xfId="0" applyNumberFormat="1" applyFont="1" applyAlignment="1">
      <alignment horizontal="center"/>
    </xf>
    <xf numFmtId="1" fontId="7" fillId="0" borderId="0" xfId="214" applyNumberFormat="1" applyFont="1" applyFill="1" applyBorder="1" applyAlignment="1">
      <alignment horizontal="center"/>
    </xf>
    <xf numFmtId="1" fontId="45" fillId="0" borderId="0" xfId="0" applyNumberFormat="1" applyFont="1" applyAlignment="1">
      <alignment horizontal="center"/>
    </xf>
    <xf numFmtId="1" fontId="7" fillId="0" borderId="0" xfId="9" applyNumberFormat="1" applyFont="1" applyBorder="1" applyAlignment="1">
      <alignment horizontal="center"/>
    </xf>
    <xf numFmtId="0" fontId="7" fillId="0" borderId="0" xfId="227" quotePrefix="1" applyFont="1" applyFill="1" applyBorder="1" applyAlignment="1" applyProtection="1">
      <alignment horizontal="left" vertical="top" wrapText="1"/>
    </xf>
    <xf numFmtId="0" fontId="7" fillId="0" borderId="0" xfId="0" applyNumberFormat="1" applyFont="1" applyBorder="1" applyAlignment="1">
      <alignment horizontal="center" vertical="top"/>
    </xf>
    <xf numFmtId="0" fontId="7" fillId="0" borderId="0" xfId="9" applyNumberFormat="1" applyFont="1" applyBorder="1" applyAlignment="1">
      <alignment horizontal="center" vertical="top"/>
    </xf>
    <xf numFmtId="0" fontId="7" fillId="0" borderId="0" xfId="9" applyNumberFormat="1" applyFont="1" applyBorder="1" applyAlignment="1">
      <alignment horizontal="left" vertical="top" wrapText="1"/>
    </xf>
    <xf numFmtId="1" fontId="7" fillId="0" borderId="0" xfId="9" applyNumberFormat="1" applyFont="1" applyBorder="1" applyAlignment="1">
      <alignment horizontal="center" vertical="center"/>
    </xf>
    <xf numFmtId="4" fontId="7" fillId="0" borderId="0" xfId="9" applyNumberFormat="1" applyFont="1" applyBorder="1" applyAlignment="1">
      <alignment horizontal="right" vertical="center"/>
    </xf>
    <xf numFmtId="0" fontId="45" fillId="0" borderId="0" xfId="9" applyNumberFormat="1" applyFont="1" applyBorder="1" applyAlignment="1">
      <alignment horizontal="left" wrapText="1"/>
    </xf>
    <xf numFmtId="0" fontId="45" fillId="0" borderId="0" xfId="9" applyNumberFormat="1" applyFont="1" applyBorder="1" applyAlignment="1">
      <alignment horizontal="center" vertical="top"/>
    </xf>
    <xf numFmtId="0" fontId="45" fillId="0" borderId="0" xfId="9" applyNumberFormat="1" applyFont="1" applyBorder="1" applyAlignment="1">
      <alignment vertical="top" wrapText="1"/>
    </xf>
    <xf numFmtId="0" fontId="45" fillId="0" borderId="0" xfId="9" applyNumberFormat="1" applyFont="1" applyBorder="1" applyAlignment="1">
      <alignment horizontal="center"/>
    </xf>
    <xf numFmtId="1" fontId="45" fillId="0" borderId="0" xfId="9" applyNumberFormat="1" applyFont="1" applyBorder="1" applyAlignment="1">
      <alignment horizontal="center"/>
    </xf>
    <xf numFmtId="4" fontId="45" fillId="0" borderId="0" xfId="9" applyNumberFormat="1" applyFont="1" applyBorder="1" applyAlignment="1">
      <alignment horizontal="right"/>
    </xf>
    <xf numFmtId="4" fontId="7" fillId="0" borderId="0" xfId="238" applyNumberFormat="1" applyFont="1" applyFill="1" applyBorder="1" applyAlignment="1">
      <alignment horizontal="right"/>
    </xf>
    <xf numFmtId="0" fontId="7" fillId="0" borderId="13" xfId="0" applyFont="1" applyBorder="1" applyAlignment="1">
      <alignment horizontal="center"/>
    </xf>
    <xf numFmtId="0" fontId="7" fillId="46" borderId="0" xfId="0" applyFont="1" applyFill="1" applyAlignment="1">
      <alignment horizontal="center" vertical="top"/>
    </xf>
    <xf numFmtId="0" fontId="7" fillId="46" borderId="0" xfId="0" applyFont="1" applyFill="1" applyAlignment="1">
      <alignment horizontal="center"/>
    </xf>
    <xf numFmtId="1" fontId="7" fillId="46" borderId="0" xfId="0" applyNumberFormat="1" applyFont="1" applyFill="1" applyAlignment="1">
      <alignment horizontal="center"/>
    </xf>
    <xf numFmtId="4" fontId="7" fillId="46" borderId="0" xfId="0" applyNumberFormat="1" applyFont="1" applyFill="1"/>
    <xf numFmtId="0" fontId="7" fillId="46" borderId="0" xfId="0" applyFont="1" applyFill="1" applyAlignment="1">
      <alignment wrapText="1"/>
    </xf>
    <xf numFmtId="0" fontId="7" fillId="0" borderId="0" xfId="227" applyFont="1" applyFill="1" applyBorder="1" applyAlignment="1">
      <alignment horizontal="center" vertical="top"/>
    </xf>
    <xf numFmtId="0" fontId="7" fillId="0" borderId="0" xfId="227" applyFont="1" applyFill="1" applyBorder="1" applyAlignment="1">
      <alignment horizontal="left" vertical="top" wrapText="1"/>
    </xf>
    <xf numFmtId="2" fontId="7" fillId="0" borderId="0"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46" borderId="13" xfId="0" applyFont="1" applyFill="1" applyBorder="1" applyAlignment="1">
      <alignment horizontal="center" vertical="top" wrapText="1"/>
    </xf>
    <xf numFmtId="0" fontId="7" fillId="46" borderId="13" xfId="0" applyFont="1" applyFill="1" applyBorder="1" applyAlignment="1">
      <alignment horizontal="center"/>
    </xf>
    <xf numFmtId="4" fontId="7" fillId="0" borderId="0" xfId="214" applyFont="1" applyFill="1" applyBorder="1" applyAlignment="1">
      <alignment horizontal="left" vertical="top" wrapText="1"/>
    </xf>
    <xf numFmtId="0" fontId="7" fillId="0" borderId="0" xfId="219" applyFont="1" applyFill="1" applyBorder="1" applyAlignment="1" applyProtection="1">
      <alignment wrapText="1"/>
    </xf>
    <xf numFmtId="3" fontId="7" fillId="0" borderId="0" xfId="0" applyNumberFormat="1" applyFont="1" applyAlignment="1">
      <alignment horizontal="center" vertical="top"/>
    </xf>
    <xf numFmtId="0" fontId="7" fillId="0" borderId="0" xfId="0" applyFont="1" applyAlignment="1">
      <alignment horizontal="center" vertical="top" wrapText="1"/>
    </xf>
    <xf numFmtId="3" fontId="7" fillId="0" borderId="0" xfId="9" applyNumberFormat="1" applyFont="1" applyBorder="1" applyAlignment="1">
      <alignment horizontal="center" vertical="top"/>
    </xf>
    <xf numFmtId="0" fontId="7" fillId="0" borderId="0" xfId="0" applyFont="1" applyBorder="1"/>
    <xf numFmtId="0" fontId="45" fillId="0" borderId="0" xfId="0" applyFont="1" applyBorder="1" applyAlignment="1">
      <alignment horizontal="center" vertical="top"/>
    </xf>
    <xf numFmtId="0" fontId="45" fillId="0" borderId="0" xfId="0" applyFont="1" applyBorder="1" applyAlignment="1">
      <alignment horizontal="center"/>
    </xf>
    <xf numFmtId="1" fontId="7" fillId="0" borderId="0" xfId="0" applyNumberFormat="1" applyFont="1" applyBorder="1" applyAlignment="1">
      <alignment horizontal="center"/>
    </xf>
    <xf numFmtId="4" fontId="7" fillId="0" borderId="0" xfId="0" applyNumberFormat="1" applyFont="1" applyBorder="1"/>
    <xf numFmtId="0" fontId="7" fillId="0" borderId="0" xfId="0" applyFont="1" applyBorder="1" applyAlignment="1">
      <alignment wrapText="1"/>
    </xf>
    <xf numFmtId="0" fontId="7" fillId="0" borderId="0" xfId="0" applyFont="1" applyBorder="1" applyAlignment="1">
      <alignment horizontal="center"/>
    </xf>
    <xf numFmtId="3" fontId="7" fillId="0" borderId="0" xfId="0" applyNumberFormat="1" applyFont="1" applyBorder="1" applyAlignment="1">
      <alignment horizontal="center"/>
    </xf>
    <xf numFmtId="4" fontId="45" fillId="0" borderId="0" xfId="0" applyNumberFormat="1" applyFont="1" applyBorder="1"/>
    <xf numFmtId="1" fontId="45" fillId="0" borderId="0" xfId="0" applyNumberFormat="1" applyFont="1" applyBorder="1" applyAlignment="1">
      <alignment horizontal="center"/>
    </xf>
    <xf numFmtId="0" fontId="45" fillId="0" borderId="0" xfId="0" applyFont="1" applyBorder="1"/>
    <xf numFmtId="3" fontId="7" fillId="0" borderId="0" xfId="0" applyNumberFormat="1" applyFont="1" applyBorder="1" applyAlignment="1">
      <alignment horizontal="center" wrapText="1"/>
    </xf>
    <xf numFmtId="0" fontId="7" fillId="0" borderId="0" xfId="0" applyFont="1" applyBorder="1" applyAlignment="1">
      <alignment horizontal="right"/>
    </xf>
    <xf numFmtId="0" fontId="7" fillId="0" borderId="0" xfId="0" applyFont="1" applyAlignment="1">
      <alignment horizontal="right" vertical="top"/>
    </xf>
    <xf numFmtId="0" fontId="7" fillId="0" borderId="0" xfId="0" applyFont="1" applyBorder="1" applyAlignment="1">
      <alignment horizontal="right" vertical="top"/>
    </xf>
    <xf numFmtId="3" fontId="7" fillId="0" borderId="0" xfId="0" applyNumberFormat="1" applyFont="1" applyAlignment="1">
      <alignment horizontal="right" vertical="top"/>
    </xf>
    <xf numFmtId="0" fontId="45" fillId="0" borderId="0" xfId="0" applyNumberFormat="1" applyFont="1" applyBorder="1" applyAlignment="1">
      <alignment horizontal="center" vertical="center"/>
    </xf>
    <xf numFmtId="1" fontId="7" fillId="0" borderId="0" xfId="0" applyNumberFormat="1" applyFont="1" applyBorder="1" applyAlignment="1">
      <alignment horizontal="left" vertical="top" wrapText="1"/>
    </xf>
    <xf numFmtId="0" fontId="7" fillId="0" borderId="0" xfId="0" applyFont="1" applyBorder="1" applyAlignment="1">
      <alignment horizontal="center" wrapText="1"/>
    </xf>
    <xf numFmtId="1" fontId="7" fillId="0" borderId="0" xfId="0" applyNumberFormat="1" applyFont="1" applyBorder="1" applyAlignment="1">
      <alignment horizontal="center" wrapText="1"/>
    </xf>
    <xf numFmtId="4" fontId="7" fillId="0" borderId="0" xfId="0" applyNumberFormat="1" applyFont="1" applyBorder="1" applyAlignment="1">
      <alignment horizontal="right"/>
    </xf>
    <xf numFmtId="0" fontId="45" fillId="0" borderId="0" xfId="0" applyFont="1" applyBorder="1" applyAlignment="1">
      <alignment horizontal="justify" vertical="top" wrapText="1"/>
    </xf>
    <xf numFmtId="1" fontId="45" fillId="0" borderId="0" xfId="0" applyNumberFormat="1" applyFont="1" applyBorder="1" applyAlignment="1">
      <alignment horizontal="center" wrapText="1"/>
    </xf>
    <xf numFmtId="4" fontId="45" fillId="0" borderId="0" xfId="0" applyNumberFormat="1" applyFont="1" applyBorder="1" applyAlignment="1">
      <alignment horizontal="center" vertical="top" wrapText="1"/>
    </xf>
    <xf numFmtId="4" fontId="45" fillId="0" borderId="0" xfId="0" applyNumberFormat="1" applyFont="1" applyFill="1" applyBorder="1" applyAlignment="1" applyProtection="1">
      <alignment horizontal="right" vertical="center"/>
      <protection locked="0"/>
    </xf>
    <xf numFmtId="1" fontId="45" fillId="0" borderId="0" xfId="0" applyNumberFormat="1" applyFont="1" applyFill="1" applyBorder="1" applyAlignment="1" applyProtection="1">
      <alignment horizontal="center"/>
    </xf>
    <xf numFmtId="0" fontId="7" fillId="0" borderId="0" xfId="0" applyFont="1" applyBorder="1" applyAlignment="1">
      <alignment horizontal="justify" vertical="top" wrapText="1"/>
    </xf>
    <xf numFmtId="4" fontId="7" fillId="0" borderId="0" xfId="0" applyNumberFormat="1" applyFont="1" applyBorder="1" applyAlignment="1" applyProtection="1">
      <alignment horizontal="right" wrapText="1"/>
      <protection locked="0"/>
    </xf>
    <xf numFmtId="4" fontId="7" fillId="0" borderId="0" xfId="0" applyNumberFormat="1" applyFont="1" applyFill="1" applyBorder="1" applyAlignment="1" applyProtection="1">
      <alignment horizontal="right" vertical="center"/>
      <protection locked="0"/>
    </xf>
    <xf numFmtId="4" fontId="7" fillId="0" borderId="14" xfId="0" applyNumberFormat="1" applyFont="1" applyBorder="1" applyAlignment="1" applyProtection="1">
      <alignment horizontal="right" wrapText="1"/>
      <protection locked="0"/>
    </xf>
    <xf numFmtId="4" fontId="7" fillId="0" borderId="14" xfId="0" applyNumberFormat="1"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center"/>
    </xf>
    <xf numFmtId="4" fontId="45" fillId="0" borderId="0" xfId="0" applyNumberFormat="1" applyFont="1" applyBorder="1" applyAlignment="1">
      <alignment horizontal="right" vertical="top"/>
    </xf>
    <xf numFmtId="1" fontId="45" fillId="0" borderId="0" xfId="0" applyNumberFormat="1" applyFont="1" applyBorder="1" applyAlignment="1">
      <alignment horizontal="center" vertical="top" wrapText="1"/>
    </xf>
    <xf numFmtId="4" fontId="45" fillId="0" borderId="0" xfId="0" applyNumberFormat="1" applyFont="1" applyBorder="1" applyAlignment="1">
      <alignment vertical="top" wrapText="1"/>
    </xf>
    <xf numFmtId="4" fontId="45" fillId="0" borderId="0" xfId="0" applyNumberFormat="1" applyFont="1" applyBorder="1" applyAlignment="1">
      <alignment horizontal="right" vertical="top" wrapText="1"/>
    </xf>
  </cellXfs>
  <cellStyles count="242">
    <cellStyle name="20% - Accent1 2" xfId="20"/>
    <cellStyle name="20% - Accent1 3" xfId="19"/>
    <cellStyle name="20% - Accent2 2" xfId="22"/>
    <cellStyle name="20% - Accent2 3" xfId="21"/>
    <cellStyle name="20% - Accent3 2" xfId="24"/>
    <cellStyle name="20% - Accent3 3" xfId="23"/>
    <cellStyle name="20% - Accent4 2" xfId="26"/>
    <cellStyle name="20% - Accent4 3" xfId="25"/>
    <cellStyle name="20% - Accent5 2" xfId="28"/>
    <cellStyle name="20% - Accent5 3" xfId="27"/>
    <cellStyle name="20% - Accent6 2" xfId="30"/>
    <cellStyle name="20% - Accent6 3" xfId="29"/>
    <cellStyle name="20% - Isticanje1" xfId="31"/>
    <cellStyle name="20% - Isticanje2" xfId="32"/>
    <cellStyle name="20% - Isticanje3" xfId="33"/>
    <cellStyle name="20% - Isticanje4" xfId="34"/>
    <cellStyle name="20% - Isticanje4 2" xfId="35"/>
    <cellStyle name="20% - Isticanje5" xfId="36"/>
    <cellStyle name="20% - Isticanje5 2" xfId="37"/>
    <cellStyle name="20% - Isticanje6" xfId="38"/>
    <cellStyle name="40% - Accent1 2" xfId="40"/>
    <cellStyle name="40% - Accent1 3" xfId="39"/>
    <cellStyle name="40% - Accent2 2" xfId="42"/>
    <cellStyle name="40% - Accent2 3" xfId="41"/>
    <cellStyle name="40% - Accent3 2" xfId="44"/>
    <cellStyle name="40% - Accent3 3" xfId="43"/>
    <cellStyle name="40% - Accent4 2" xfId="46"/>
    <cellStyle name="40% - Accent4 3" xfId="45"/>
    <cellStyle name="40% - Accent5 2" xfId="48"/>
    <cellStyle name="40% - Accent5 3" xfId="47"/>
    <cellStyle name="40% - Accent6 2" xfId="50"/>
    <cellStyle name="40% - Accent6 3" xfId="49"/>
    <cellStyle name="40% - Isticanje2" xfId="51"/>
    <cellStyle name="40% - Isticanje3" xfId="52"/>
    <cellStyle name="40% - Isticanje4" xfId="53"/>
    <cellStyle name="40% - Isticanje4 2" xfId="54"/>
    <cellStyle name="40% - Isticanje5" xfId="55"/>
    <cellStyle name="40% - Isticanje6" xfId="56"/>
    <cellStyle name="40% - Isticanje6 2" xfId="57"/>
    <cellStyle name="40% - Naglasak1" xfId="58"/>
    <cellStyle name="60% - Accent1 2" xfId="60"/>
    <cellStyle name="60% - Accent1 3" xfId="59"/>
    <cellStyle name="60% - Accent2 2" xfId="62"/>
    <cellStyle name="60% - Accent2 3" xfId="61"/>
    <cellStyle name="60% - Accent3 2" xfId="64"/>
    <cellStyle name="60% - Accent3 3" xfId="63"/>
    <cellStyle name="60% - Accent4 2" xfId="66"/>
    <cellStyle name="60% - Accent4 3" xfId="65"/>
    <cellStyle name="60% - Accent4 4 7" xfId="240"/>
    <cellStyle name="60% - Accent5 2" xfId="68"/>
    <cellStyle name="60% - Accent5 3" xfId="67"/>
    <cellStyle name="60% - Accent6 2" xfId="70"/>
    <cellStyle name="60% - Accent6 3" xfId="69"/>
    <cellStyle name="60% - Isticanje1" xfId="71"/>
    <cellStyle name="60% - Isticanje2" xfId="72"/>
    <cellStyle name="60% - Isticanje3" xfId="73"/>
    <cellStyle name="60% - Isticanje4" xfId="74"/>
    <cellStyle name="60% - Isticanje5" xfId="75"/>
    <cellStyle name="60% - Isticanje6" xfId="76"/>
    <cellStyle name="A4 Small 210 x 297 mm" xfId="241"/>
    <cellStyle name="Accent1 2" xfId="78"/>
    <cellStyle name="Accent1 3" xfId="77"/>
    <cellStyle name="Accent2 2" xfId="80"/>
    <cellStyle name="Accent2 2 2" xfId="81"/>
    <cellStyle name="Accent2 3" xfId="82"/>
    <cellStyle name="Accent2 3 2" xfId="83"/>
    <cellStyle name="Accent2 4" xfId="84"/>
    <cellStyle name="Accent2 5" xfId="79"/>
    <cellStyle name="Accent3 2" xfId="86"/>
    <cellStyle name="Accent3 3" xfId="85"/>
    <cellStyle name="Accent4 2" xfId="88"/>
    <cellStyle name="Accent4 3" xfId="87"/>
    <cellStyle name="Accent5 2" xfId="90"/>
    <cellStyle name="Accent5 3" xfId="89"/>
    <cellStyle name="Accent6 2" xfId="92"/>
    <cellStyle name="Accent6 2 2" xfId="93"/>
    <cellStyle name="Accent6 3" xfId="94"/>
    <cellStyle name="Accent6 4" xfId="91"/>
    <cellStyle name="Bad 2" xfId="96"/>
    <cellStyle name="Bad 3" xfId="95"/>
    <cellStyle name="Bilješka" xfId="97"/>
    <cellStyle name="Bilješka 2" xfId="98"/>
    <cellStyle name="Calculation 2" xfId="100"/>
    <cellStyle name="Calculation 3" xfId="99"/>
    <cellStyle name="Check Cell 2" xfId="102"/>
    <cellStyle name="Check Cell 3" xfId="101"/>
    <cellStyle name="Comma 2" xfId="1"/>
    <cellStyle name="Comma 2 2" xfId="104"/>
    <cellStyle name="Comma 2 3" xfId="103"/>
    <cellStyle name="Comma 3" xfId="105"/>
    <cellStyle name="Comma 3 2" xfId="106"/>
    <cellStyle name="Comma 4" xfId="107"/>
    <cellStyle name="Currency 2" xfId="2"/>
    <cellStyle name="Dobro" xfId="108"/>
    <cellStyle name="Euro" xfId="109"/>
    <cellStyle name="Euro 2" xfId="110"/>
    <cellStyle name="Excel Built-in Excel Built-in Excel Built-in Excel Built-in Excel Built-in " xfId="3"/>
    <cellStyle name="Excel Built-in Excel Built-in Excel Built-in TableStyleLight1" xfId="221"/>
    <cellStyle name="Excel Built-in Normal" xfId="222"/>
    <cellStyle name="Explanatory Text 2" xfId="112"/>
    <cellStyle name="Explanatory Text 3" xfId="111"/>
    <cellStyle name="F2" xfId="113"/>
    <cellStyle name="F2 2" xfId="114"/>
    <cellStyle name="F3" xfId="115"/>
    <cellStyle name="F3 2" xfId="116"/>
    <cellStyle name="F4" xfId="117"/>
    <cellStyle name="F4 2" xfId="118"/>
    <cellStyle name="F5" xfId="119"/>
    <cellStyle name="F5 2" xfId="120"/>
    <cellStyle name="F6" xfId="121"/>
    <cellStyle name="F6 2" xfId="122"/>
    <cellStyle name="F7" xfId="123"/>
    <cellStyle name="F7 2" xfId="124"/>
    <cellStyle name="F8" xfId="125"/>
    <cellStyle name="F8 2" xfId="126"/>
    <cellStyle name="Good 2" xfId="128"/>
    <cellStyle name="Good 3" xfId="127"/>
    <cellStyle name="Heading 1 2" xfId="130"/>
    <cellStyle name="Heading 1 3" xfId="131"/>
    <cellStyle name="Heading 1 4" xfId="129"/>
    <cellStyle name="Heading 2 2" xfId="133"/>
    <cellStyle name="Heading 2 3" xfId="132"/>
    <cellStyle name="Heading 3 2" xfId="135"/>
    <cellStyle name="Heading 3 3" xfId="134"/>
    <cellStyle name="Heading 4 2" xfId="137"/>
    <cellStyle name="Heading 4 3" xfId="136"/>
    <cellStyle name="Heading1 1" xfId="138"/>
    <cellStyle name="Input 2" xfId="140"/>
    <cellStyle name="Input 3" xfId="139"/>
    <cellStyle name="Isticanje1" xfId="141"/>
    <cellStyle name="Isticanje2" xfId="142"/>
    <cellStyle name="Isticanje3" xfId="143"/>
    <cellStyle name="Isticanje4" xfId="144"/>
    <cellStyle name="Isticanje5" xfId="145"/>
    <cellStyle name="Isticanje6" xfId="146"/>
    <cellStyle name="Izlaz" xfId="147"/>
    <cellStyle name="Izračun" xfId="148"/>
    <cellStyle name="kolona A" xfId="213"/>
    <cellStyle name="kolona B" xfId="4"/>
    <cellStyle name="kolona E" xfId="5"/>
    <cellStyle name="kolona F" xfId="6"/>
    <cellStyle name="KPMG Heading 1" xfId="149"/>
    <cellStyle name="KPMG Heading 1 2" xfId="150"/>
    <cellStyle name="KPMG Heading 2" xfId="151"/>
    <cellStyle name="KPMG Heading 2 2" xfId="152"/>
    <cellStyle name="KPMG Heading 3" xfId="153"/>
    <cellStyle name="KPMG Heading 3 2" xfId="154"/>
    <cellStyle name="KPMG Heading 4" xfId="155"/>
    <cellStyle name="KPMG Heading 4 2" xfId="156"/>
    <cellStyle name="KPMG Normal" xfId="157"/>
    <cellStyle name="KPMG Normal Text" xfId="158"/>
    <cellStyle name="Linked Cell 2" xfId="160"/>
    <cellStyle name="Linked Cell 3" xfId="159"/>
    <cellStyle name="Loše" xfId="161"/>
    <cellStyle name="Naslov" xfId="162"/>
    <cellStyle name="Naslov 1" xfId="163"/>
    <cellStyle name="Naslov 2" xfId="164"/>
    <cellStyle name="Naslov 3" xfId="165"/>
    <cellStyle name="Naslov 4" xfId="166"/>
    <cellStyle name="Navadno 2" xfId="237"/>
    <cellStyle name="Neutral 2" xfId="168"/>
    <cellStyle name="Neutral 3" xfId="167"/>
    <cellStyle name="Neutralno" xfId="169"/>
    <cellStyle name="Normal" xfId="0" builtinId="0"/>
    <cellStyle name="Normal 10 2" xfId="7"/>
    <cellStyle name="Normal 10 2 2 2" xfId="220"/>
    <cellStyle name="Normal 10 2 2 2 2" xfId="226"/>
    <cellStyle name="Normal 110 2" xfId="235"/>
    <cellStyle name="Normal 12 3 3" xfId="8"/>
    <cellStyle name="Normal 13" xfId="224"/>
    <cellStyle name="Normal 19" xfId="239"/>
    <cellStyle name="Normal 19 10" xfId="228"/>
    <cellStyle name="Normal 2" xfId="9"/>
    <cellStyle name="Normal 2 100" xfId="236"/>
    <cellStyle name="Normal 2 2" xfId="10"/>
    <cellStyle name="Normal 2 2 2" xfId="172"/>
    <cellStyle name="Normal 2 2 3" xfId="171"/>
    <cellStyle name="Normal 2 3" xfId="173"/>
    <cellStyle name="Normal 2 3 6 2 3" xfId="238"/>
    <cellStyle name="Normal 2 4" xfId="170"/>
    <cellStyle name="Normal 2_20090511 Feasibility Benchmark za I draft_ver2(1).xls" xfId="174"/>
    <cellStyle name="Normal 20 5" xfId="232"/>
    <cellStyle name="Normal 3" xfId="11"/>
    <cellStyle name="Normal 3 2" xfId="12"/>
    <cellStyle name="Normal 3 3" xfId="175"/>
    <cellStyle name="Normal 33" xfId="216"/>
    <cellStyle name="Normal 4" xfId="13"/>
    <cellStyle name="Normal 4 2" xfId="177"/>
    <cellStyle name="Normal 4 3" xfId="176"/>
    <cellStyle name="Normal 5" xfId="14"/>
    <cellStyle name="Normal 5 2" xfId="178"/>
    <cellStyle name="Normal 59" xfId="15"/>
    <cellStyle name="Normal 6" xfId="179"/>
    <cellStyle name="Normal 7" xfId="180"/>
    <cellStyle name="Normal 7 3" xfId="227"/>
    <cellStyle name="Normal 8" xfId="181"/>
    <cellStyle name="Normal 9" xfId="182"/>
    <cellStyle name="Normal_14102211 BIZOVAC- Troškovnik komplet" xfId="215"/>
    <cellStyle name="Normal1" xfId="214"/>
    <cellStyle name="Normal1 2" xfId="229"/>
    <cellStyle name="Normalno 10 2" xfId="219"/>
    <cellStyle name="Normalno 12 3" xfId="230"/>
    <cellStyle name="Normalno 14 2" xfId="218"/>
    <cellStyle name="Normalno 14 2 6" xfId="231"/>
    <cellStyle name="Normalno 2" xfId="16"/>
    <cellStyle name="Normalno 4" xfId="223"/>
    <cellStyle name="Normalno 6" xfId="225"/>
    <cellStyle name="Note 2" xfId="184"/>
    <cellStyle name="Note 3" xfId="183"/>
    <cellStyle name="Obično_Bilanca i NTI 30.11.2004." xfId="185"/>
    <cellStyle name="Output 2" xfId="187"/>
    <cellStyle name="Output 3" xfId="186"/>
    <cellStyle name="Percent 2" xfId="188"/>
    <cellStyle name="Percent 2 2" xfId="189"/>
    <cellStyle name="Percent 2 2 2" xfId="190"/>
    <cellStyle name="Percent 2 3" xfId="191"/>
    <cellStyle name="Percent 3" xfId="192"/>
    <cellStyle name="Percent 3 2" xfId="193"/>
    <cellStyle name="Percent 4" xfId="194"/>
    <cellStyle name="Percent 4 2" xfId="195"/>
    <cellStyle name="Povezana ćelija" xfId="196"/>
    <cellStyle name="Provjera ćelije" xfId="197"/>
    <cellStyle name="Result 1" xfId="198"/>
    <cellStyle name="Result2 1" xfId="199"/>
    <cellStyle name="Standard_Basis for Calculation" xfId="200"/>
    <cellStyle name="Stil 1 3" xfId="217"/>
    <cellStyle name="Style 1" xfId="17"/>
    <cellStyle name="Style 1 4" xfId="233"/>
    <cellStyle name="Tekst objašnjenja" xfId="201"/>
    <cellStyle name="Tekst upozorenja" xfId="202"/>
    <cellStyle name="Title 2" xfId="204"/>
    <cellStyle name="Title 3" xfId="203"/>
    <cellStyle name="Total 2" xfId="206"/>
    <cellStyle name="Total 3" xfId="205"/>
    <cellStyle name="Ukupni zbroj" xfId="207"/>
    <cellStyle name="Unos" xfId="208"/>
    <cellStyle name="Währung [0]_CASHFLOW" xfId="209"/>
    <cellStyle name="Währung_Basis for Calculation" xfId="210"/>
    <cellStyle name="Warning Text 2" xfId="212"/>
    <cellStyle name="Warning Text 3" xfId="211"/>
    <cellStyle name="Zarez 2 2 2 2 5" xfId="234"/>
    <cellStyle name="Zarez_REDUCIRANI TROŠKOVNIK - TEAM 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zoomScaleNormal="100" workbookViewId="0">
      <selection activeCell="K25" sqref="K25"/>
    </sheetView>
  </sheetViews>
  <sheetFormatPr defaultRowHeight="11.25" x14ac:dyDescent="0.2"/>
  <cols>
    <col min="1" max="1" width="7.7109375" style="74" customWidth="1"/>
    <col min="2" max="2" width="6.140625" style="31" bestFit="1" customWidth="1"/>
    <col min="3" max="3" width="52.140625" style="10" customWidth="1"/>
    <col min="4" max="4" width="3.7109375" style="4" bestFit="1" customWidth="1"/>
    <col min="5" max="5" width="4.85546875" style="43" bestFit="1" customWidth="1"/>
    <col min="6" max="6" width="9.28515625" style="34" bestFit="1" customWidth="1"/>
    <col min="7" max="7" width="9.140625" style="34"/>
    <col min="8" max="8" width="9.7109375" style="4" customWidth="1"/>
    <col min="9" max="16384" width="9.140625" style="5"/>
  </cols>
  <sheetData>
    <row r="1" spans="1:8" x14ac:dyDescent="0.2">
      <c r="A1" s="92"/>
      <c r="B1" s="93"/>
      <c r="C1" s="94"/>
      <c r="D1" s="95"/>
      <c r="E1" s="96"/>
      <c r="F1" s="97"/>
      <c r="G1" s="97"/>
      <c r="H1" s="7"/>
    </row>
    <row r="2" spans="1:8" x14ac:dyDescent="0.2">
      <c r="A2" s="92"/>
      <c r="B2" s="93"/>
      <c r="C2" s="98" t="s">
        <v>50</v>
      </c>
      <c r="D2" s="8"/>
      <c r="E2" s="99"/>
      <c r="F2" s="100" t="s">
        <v>51</v>
      </c>
      <c r="G2" s="101"/>
      <c r="H2" s="102"/>
    </row>
    <row r="3" spans="1:8" x14ac:dyDescent="0.2">
      <c r="A3" s="92"/>
      <c r="B3" s="93"/>
      <c r="C3" s="103" t="s">
        <v>52</v>
      </c>
      <c r="D3" s="95"/>
      <c r="E3" s="96"/>
      <c r="F3" s="104"/>
      <c r="G3" s="105"/>
      <c r="H3" s="2"/>
    </row>
    <row r="4" spans="1:8" x14ac:dyDescent="0.2">
      <c r="A4" s="92"/>
      <c r="B4" s="93"/>
      <c r="C4" s="103" t="s">
        <v>53</v>
      </c>
      <c r="D4" s="95"/>
      <c r="E4" s="96"/>
      <c r="F4" s="106"/>
      <c r="G4" s="107"/>
      <c r="H4" s="2"/>
    </row>
    <row r="5" spans="1:8" x14ac:dyDescent="0.2">
      <c r="A5" s="92"/>
      <c r="B5" s="93"/>
      <c r="C5" s="103" t="s">
        <v>54</v>
      </c>
      <c r="D5" s="95"/>
      <c r="E5" s="96"/>
      <c r="F5" s="104"/>
      <c r="G5" s="105"/>
      <c r="H5" s="2"/>
    </row>
    <row r="6" spans="1:8" x14ac:dyDescent="0.2">
      <c r="A6" s="92"/>
      <c r="B6" s="93"/>
      <c r="C6" s="94"/>
      <c r="D6" s="95"/>
      <c r="E6" s="96"/>
      <c r="F6" s="106"/>
      <c r="G6" s="107"/>
      <c r="H6" s="2"/>
    </row>
    <row r="7" spans="1:8" ht="22.5" x14ac:dyDescent="0.2">
      <c r="A7" s="92"/>
      <c r="B7" s="93"/>
      <c r="C7" s="11" t="s">
        <v>56</v>
      </c>
      <c r="D7" s="26"/>
      <c r="E7" s="26"/>
      <c r="F7" s="108"/>
      <c r="G7" s="109"/>
      <c r="H7" s="7"/>
    </row>
    <row r="8" spans="1:8" x14ac:dyDescent="0.2">
      <c r="A8" s="92"/>
      <c r="B8" s="93"/>
      <c r="C8" s="11"/>
      <c r="D8" s="110"/>
      <c r="E8" s="110"/>
      <c r="F8" s="111"/>
      <c r="G8" s="112"/>
      <c r="H8" s="7"/>
    </row>
    <row r="9" spans="1:8" x14ac:dyDescent="0.2">
      <c r="A9" s="92"/>
      <c r="B9" s="93"/>
      <c r="C9" s="11" t="s">
        <v>55</v>
      </c>
      <c r="D9" s="26"/>
      <c r="E9" s="26"/>
      <c r="F9" s="40"/>
      <c r="G9" s="109"/>
      <c r="H9" s="7"/>
    </row>
    <row r="10" spans="1:8" x14ac:dyDescent="0.2">
      <c r="B10" s="48"/>
      <c r="C10" s="11"/>
      <c r="D10" s="26"/>
      <c r="E10" s="26"/>
      <c r="F10" s="40"/>
      <c r="G10" s="33"/>
      <c r="H10" s="68"/>
    </row>
    <row r="11" spans="1:8" x14ac:dyDescent="0.2">
      <c r="B11" s="30" t="s">
        <v>6</v>
      </c>
      <c r="C11" s="22" t="s">
        <v>7</v>
      </c>
      <c r="D11" s="21" t="s">
        <v>8</v>
      </c>
      <c r="E11" s="41" t="s">
        <v>9</v>
      </c>
      <c r="F11" s="27" t="s">
        <v>10</v>
      </c>
      <c r="G11" s="27" t="s">
        <v>11</v>
      </c>
      <c r="H11" s="37" t="s">
        <v>16</v>
      </c>
    </row>
    <row r="12" spans="1:8" x14ac:dyDescent="0.2">
      <c r="B12" s="49"/>
      <c r="C12" s="50"/>
      <c r="D12" s="12"/>
      <c r="E12" s="51"/>
      <c r="F12" s="52"/>
      <c r="G12" s="52"/>
      <c r="H12" s="69"/>
    </row>
    <row r="13" spans="1:8" x14ac:dyDescent="0.2">
      <c r="B13" s="13"/>
      <c r="C13" s="36" t="s">
        <v>28</v>
      </c>
      <c r="D13" s="14"/>
      <c r="E13" s="42"/>
      <c r="F13" s="15"/>
      <c r="G13" s="16"/>
      <c r="H13" s="70"/>
    </row>
    <row r="14" spans="1:8" x14ac:dyDescent="0.2">
      <c r="B14" s="49"/>
      <c r="C14" s="53"/>
      <c r="D14" s="2"/>
      <c r="E14" s="46"/>
      <c r="F14" s="9"/>
      <c r="G14" s="9"/>
      <c r="H14" s="60"/>
    </row>
    <row r="15" spans="1:8" x14ac:dyDescent="0.2">
      <c r="A15" s="76"/>
      <c r="B15" s="54" t="s">
        <v>30</v>
      </c>
      <c r="C15" s="55" t="s">
        <v>29</v>
      </c>
      <c r="D15" s="56"/>
      <c r="E15" s="57"/>
      <c r="F15" s="58"/>
      <c r="G15" s="58"/>
      <c r="H15" s="60"/>
    </row>
    <row r="16" spans="1:8" x14ac:dyDescent="0.2">
      <c r="B16" s="20"/>
      <c r="C16" s="3"/>
      <c r="D16" s="1"/>
      <c r="E16" s="6"/>
      <c r="F16" s="9"/>
      <c r="G16" s="9"/>
      <c r="H16" s="60"/>
    </row>
    <row r="17" spans="1:8" ht="45" x14ac:dyDescent="0.2">
      <c r="B17" s="31" t="s">
        <v>2</v>
      </c>
      <c r="C17" s="25" t="s">
        <v>17</v>
      </c>
      <c r="D17" s="1" t="s">
        <v>0</v>
      </c>
      <c r="E17" s="6">
        <v>1</v>
      </c>
      <c r="F17" s="9"/>
      <c r="G17" s="34">
        <f>$E17*F17</f>
        <v>0</v>
      </c>
      <c r="H17" s="60"/>
    </row>
    <row r="18" spans="1:8" x14ac:dyDescent="0.2">
      <c r="C18" s="3"/>
      <c r="D18" s="1"/>
      <c r="E18" s="6"/>
      <c r="F18" s="9"/>
      <c r="G18" s="9"/>
      <c r="H18" s="60"/>
    </row>
    <row r="19" spans="1:8" ht="33.75" x14ac:dyDescent="0.2">
      <c r="B19" s="31" t="s">
        <v>3</v>
      </c>
      <c r="C19" s="25" t="s">
        <v>34</v>
      </c>
      <c r="D19" s="1" t="s">
        <v>0</v>
      </c>
      <c r="E19" s="6">
        <v>12</v>
      </c>
      <c r="F19" s="59"/>
      <c r="G19" s="34">
        <f>$E19*F19</f>
        <v>0</v>
      </c>
      <c r="H19" s="60"/>
    </row>
    <row r="20" spans="1:8" x14ac:dyDescent="0.2">
      <c r="C20" s="24"/>
      <c r="D20" s="29"/>
      <c r="E20" s="44"/>
      <c r="F20" s="18"/>
      <c r="H20" s="60"/>
    </row>
    <row r="21" spans="1:8" ht="90" x14ac:dyDescent="0.2">
      <c r="A21" s="75"/>
      <c r="B21" s="31" t="s">
        <v>4</v>
      </c>
      <c r="C21" s="25" t="s">
        <v>46</v>
      </c>
      <c r="D21" s="1" t="s">
        <v>0</v>
      </c>
      <c r="E21" s="6">
        <v>12</v>
      </c>
      <c r="F21" s="59"/>
      <c r="G21" s="34">
        <f>$E21*F21</f>
        <v>0</v>
      </c>
      <c r="H21" s="60"/>
    </row>
    <row r="22" spans="1:8" x14ac:dyDescent="0.2">
      <c r="C22" s="47"/>
      <c r="D22" s="29"/>
      <c r="E22" s="44"/>
      <c r="F22" s="18"/>
      <c r="H22" s="60"/>
    </row>
    <row r="23" spans="1:8" ht="67.5" x14ac:dyDescent="0.2">
      <c r="A23" s="75"/>
      <c r="B23" s="31" t="s">
        <v>5</v>
      </c>
      <c r="C23" s="47" t="s">
        <v>48</v>
      </c>
      <c r="D23" s="1" t="s">
        <v>0</v>
      </c>
      <c r="E23" s="6">
        <v>3</v>
      </c>
      <c r="F23" s="59"/>
      <c r="G23" s="34">
        <f>$E23*F23</f>
        <v>0</v>
      </c>
      <c r="H23" s="60"/>
    </row>
    <row r="24" spans="1:8" x14ac:dyDescent="0.2">
      <c r="C24" s="24"/>
      <c r="D24" s="1"/>
      <c r="E24" s="6"/>
      <c r="F24" s="59"/>
      <c r="H24" s="60"/>
    </row>
    <row r="25" spans="1:8" ht="22.5" x14ac:dyDescent="0.2">
      <c r="A25" s="75"/>
      <c r="B25" s="31" t="s">
        <v>12</v>
      </c>
      <c r="C25" s="24" t="s">
        <v>36</v>
      </c>
      <c r="D25" s="1" t="s">
        <v>0</v>
      </c>
      <c r="E25" s="6">
        <v>1</v>
      </c>
      <c r="F25" s="59"/>
      <c r="G25" s="34">
        <f>$E25*F25</f>
        <v>0</v>
      </c>
      <c r="H25" s="60"/>
    </row>
    <row r="26" spans="1:8" x14ac:dyDescent="0.2">
      <c r="C26" s="25"/>
      <c r="D26" s="29"/>
      <c r="E26" s="44"/>
      <c r="F26" s="59"/>
      <c r="H26" s="60"/>
    </row>
    <row r="27" spans="1:8" x14ac:dyDescent="0.2">
      <c r="A27" s="75"/>
      <c r="B27" s="31" t="s">
        <v>13</v>
      </c>
      <c r="C27" s="25" t="s">
        <v>37</v>
      </c>
      <c r="D27" s="1" t="s">
        <v>0</v>
      </c>
      <c r="E27" s="6">
        <v>1</v>
      </c>
      <c r="F27" s="59"/>
      <c r="G27" s="34">
        <f>$E27*F27</f>
        <v>0</v>
      </c>
      <c r="H27" s="60"/>
    </row>
    <row r="28" spans="1:8" x14ac:dyDescent="0.2">
      <c r="C28" s="25"/>
      <c r="D28" s="1"/>
      <c r="E28" s="6"/>
      <c r="F28" s="59"/>
      <c r="H28" s="60"/>
    </row>
    <row r="29" spans="1:8" ht="22.5" x14ac:dyDescent="0.2">
      <c r="B29" s="31" t="s">
        <v>14</v>
      </c>
      <c r="C29" s="72" t="s">
        <v>38</v>
      </c>
      <c r="D29" s="1" t="s">
        <v>0</v>
      </c>
      <c r="E29" s="6">
        <v>12</v>
      </c>
      <c r="F29" s="59"/>
      <c r="G29" s="34">
        <f>$E29*F29</f>
        <v>0</v>
      </c>
      <c r="H29" s="60"/>
    </row>
    <row r="30" spans="1:8" x14ac:dyDescent="0.2">
      <c r="C30" s="25"/>
      <c r="D30" s="29"/>
      <c r="E30" s="44"/>
      <c r="F30" s="59"/>
      <c r="H30" s="60"/>
    </row>
    <row r="31" spans="1:8" ht="22.5" x14ac:dyDescent="0.2">
      <c r="B31" s="31" t="s">
        <v>15</v>
      </c>
      <c r="C31" s="47" t="s">
        <v>35</v>
      </c>
      <c r="D31" s="1" t="s">
        <v>0</v>
      </c>
      <c r="E31" s="6">
        <v>1</v>
      </c>
      <c r="F31" s="59"/>
      <c r="G31" s="34">
        <f>$E31*F31</f>
        <v>0</v>
      </c>
      <c r="H31" s="60"/>
    </row>
    <row r="32" spans="1:8" x14ac:dyDescent="0.2">
      <c r="B32" s="23"/>
      <c r="C32" s="3"/>
      <c r="D32" s="1"/>
      <c r="E32" s="6"/>
      <c r="F32" s="9"/>
      <c r="G32" s="9"/>
      <c r="H32" s="60"/>
    </row>
    <row r="33" spans="1:8" x14ac:dyDescent="0.2">
      <c r="A33" s="76"/>
      <c r="B33" s="8" t="str">
        <f>B15</f>
        <v>II.8.134</v>
      </c>
      <c r="C33" s="19" t="str">
        <f>CONCATENATE("SVEUKUPNO ", C15)</f>
        <v>SVEUKUPNO Zamjena rasvjetnih tijela u bazenu</v>
      </c>
      <c r="D33" s="39"/>
      <c r="E33" s="45"/>
      <c r="F33" s="35"/>
      <c r="G33" s="35">
        <f>SUM(G17:G32)</f>
        <v>0</v>
      </c>
      <c r="H33" s="60"/>
    </row>
    <row r="34" spans="1:8" s="77" customFormat="1" x14ac:dyDescent="0.2">
      <c r="A34" s="84"/>
      <c r="B34" s="78"/>
      <c r="C34" s="82"/>
      <c r="D34" s="83"/>
      <c r="E34" s="80"/>
      <c r="F34" s="81"/>
      <c r="G34" s="81"/>
      <c r="H34" s="38"/>
    </row>
    <row r="35" spans="1:8" x14ac:dyDescent="0.2">
      <c r="B35" s="13"/>
      <c r="C35" s="36" t="s">
        <v>33</v>
      </c>
      <c r="D35" s="14"/>
      <c r="E35" s="42"/>
      <c r="F35" s="15"/>
      <c r="G35" s="16"/>
      <c r="H35" s="70"/>
    </row>
    <row r="36" spans="1:8" x14ac:dyDescent="0.2">
      <c r="B36" s="23"/>
      <c r="C36" s="3"/>
      <c r="D36" s="1"/>
      <c r="E36" s="6"/>
      <c r="F36" s="9"/>
      <c r="G36" s="9"/>
      <c r="H36" s="60"/>
    </row>
    <row r="37" spans="1:8" x14ac:dyDescent="0.2">
      <c r="A37" s="76"/>
      <c r="B37" s="54" t="s">
        <v>32</v>
      </c>
      <c r="C37" s="55" t="s">
        <v>31</v>
      </c>
      <c r="D37" s="56"/>
      <c r="H37" s="60"/>
    </row>
    <row r="38" spans="1:8" x14ac:dyDescent="0.2">
      <c r="A38" s="76"/>
      <c r="H38" s="60"/>
    </row>
    <row r="39" spans="1:8" ht="22.5" x14ac:dyDescent="0.2">
      <c r="B39" s="31" t="s">
        <v>2</v>
      </c>
      <c r="C39" s="25" t="s">
        <v>41</v>
      </c>
      <c r="D39" s="1" t="s">
        <v>0</v>
      </c>
      <c r="E39" s="6">
        <v>26</v>
      </c>
      <c r="F39" s="59"/>
      <c r="G39" s="34">
        <f>$E39*F39</f>
        <v>0</v>
      </c>
      <c r="H39" s="60"/>
    </row>
    <row r="40" spans="1:8" x14ac:dyDescent="0.2">
      <c r="C40" s="72"/>
      <c r="D40" s="29"/>
      <c r="E40" s="44"/>
      <c r="F40" s="18"/>
      <c r="H40" s="60"/>
    </row>
    <row r="41" spans="1:8" ht="135" x14ac:dyDescent="0.2">
      <c r="A41" s="84"/>
      <c r="B41" s="31" t="s">
        <v>3</v>
      </c>
      <c r="C41" s="25" t="s">
        <v>49</v>
      </c>
      <c r="D41" s="1"/>
      <c r="E41" s="6"/>
      <c r="F41" s="59"/>
      <c r="H41" s="60"/>
    </row>
    <row r="42" spans="1:8" x14ac:dyDescent="0.2">
      <c r="A42" s="84"/>
      <c r="C42" s="73" t="s">
        <v>39</v>
      </c>
      <c r="D42" s="1" t="s">
        <v>0</v>
      </c>
      <c r="E42" s="6">
        <v>22</v>
      </c>
      <c r="F42" s="59"/>
      <c r="G42" s="34">
        <f>$E42*F42</f>
        <v>0</v>
      </c>
      <c r="H42" s="60"/>
    </row>
    <row r="43" spans="1:8" ht="22.5" x14ac:dyDescent="0.2">
      <c r="C43" s="73" t="s">
        <v>40</v>
      </c>
      <c r="D43" s="1" t="s">
        <v>0</v>
      </c>
      <c r="E43" s="6">
        <v>22</v>
      </c>
      <c r="F43" s="59"/>
      <c r="G43" s="34">
        <f>$E43*F43</f>
        <v>0</v>
      </c>
      <c r="H43" s="60"/>
    </row>
    <row r="44" spans="1:8" x14ac:dyDescent="0.2">
      <c r="C44" s="73"/>
      <c r="D44" s="29"/>
      <c r="E44" s="44"/>
      <c r="F44" s="18"/>
      <c r="H44" s="60"/>
    </row>
    <row r="45" spans="1:8" ht="146.25" x14ac:dyDescent="0.2">
      <c r="A45" s="84"/>
      <c r="B45" s="31" t="s">
        <v>4</v>
      </c>
      <c r="C45" s="25" t="s">
        <v>42</v>
      </c>
      <c r="D45" s="29"/>
      <c r="E45" s="44"/>
      <c r="F45" s="18"/>
      <c r="H45" s="60"/>
    </row>
    <row r="46" spans="1:8" x14ac:dyDescent="0.2">
      <c r="A46" s="84"/>
      <c r="C46" s="73" t="s">
        <v>39</v>
      </c>
      <c r="D46" s="1" t="s">
        <v>0</v>
      </c>
      <c r="E46" s="6">
        <v>3</v>
      </c>
      <c r="F46" s="59"/>
      <c r="G46" s="34">
        <f>$E46*F46</f>
        <v>0</v>
      </c>
      <c r="H46" s="60"/>
    </row>
    <row r="47" spans="1:8" ht="22.5" x14ac:dyDescent="0.2">
      <c r="C47" s="73" t="s">
        <v>40</v>
      </c>
      <c r="D47" s="1" t="s">
        <v>0</v>
      </c>
      <c r="E47" s="6">
        <v>3</v>
      </c>
      <c r="F47" s="59"/>
      <c r="G47" s="34">
        <f>$E47*F47</f>
        <v>0</v>
      </c>
      <c r="H47" s="60"/>
    </row>
    <row r="48" spans="1:8" x14ac:dyDescent="0.2">
      <c r="C48" s="73"/>
      <c r="D48" s="1"/>
      <c r="E48" s="6"/>
      <c r="F48" s="59"/>
      <c r="H48" s="60"/>
    </row>
    <row r="49" spans="1:8" ht="45" x14ac:dyDescent="0.2">
      <c r="A49" s="84"/>
      <c r="B49" s="31" t="s">
        <v>5</v>
      </c>
      <c r="C49" s="73" t="s">
        <v>43</v>
      </c>
      <c r="D49" s="1"/>
      <c r="E49" s="6"/>
      <c r="F49" s="59"/>
      <c r="H49" s="60"/>
    </row>
    <row r="50" spans="1:8" x14ac:dyDescent="0.2">
      <c r="A50" s="84"/>
      <c r="C50" s="73" t="s">
        <v>39</v>
      </c>
      <c r="D50" s="1" t="s">
        <v>0</v>
      </c>
      <c r="E50" s="6">
        <v>3</v>
      </c>
      <c r="F50" s="59"/>
      <c r="G50" s="34">
        <f>$E50*F50</f>
        <v>0</v>
      </c>
      <c r="H50" s="60"/>
    </row>
    <row r="51" spans="1:8" ht="22.5" x14ac:dyDescent="0.2">
      <c r="C51" s="73" t="s">
        <v>40</v>
      </c>
      <c r="D51" s="1" t="s">
        <v>0</v>
      </c>
      <c r="E51" s="6">
        <v>3</v>
      </c>
      <c r="F51" s="59"/>
      <c r="G51" s="34">
        <f>$E51*F51</f>
        <v>0</v>
      </c>
      <c r="H51" s="60"/>
    </row>
    <row r="52" spans="1:8" x14ac:dyDescent="0.2">
      <c r="C52" s="73"/>
      <c r="D52" s="1"/>
      <c r="E52" s="6"/>
      <c r="F52" s="59"/>
      <c r="H52" s="60"/>
    </row>
    <row r="53" spans="1:8" ht="22.5" x14ac:dyDescent="0.2">
      <c r="B53" s="31" t="s">
        <v>12</v>
      </c>
      <c r="C53" s="73" t="s">
        <v>47</v>
      </c>
      <c r="D53" s="1"/>
      <c r="E53" s="6"/>
      <c r="F53" s="59"/>
      <c r="H53" s="60"/>
    </row>
    <row r="54" spans="1:8" x14ac:dyDescent="0.2">
      <c r="C54" s="73" t="s">
        <v>45</v>
      </c>
      <c r="D54" s="1" t="s">
        <v>44</v>
      </c>
      <c r="E54" s="6">
        <v>25</v>
      </c>
      <c r="F54" s="59"/>
      <c r="G54" s="34">
        <f>$E54*F54</f>
        <v>0</v>
      </c>
      <c r="H54" s="60"/>
    </row>
    <row r="55" spans="1:8" x14ac:dyDescent="0.2">
      <c r="C55" s="25"/>
      <c r="D55" s="29"/>
      <c r="E55" s="44"/>
      <c r="F55" s="18"/>
      <c r="H55" s="60"/>
    </row>
    <row r="56" spans="1:8" ht="22.5" x14ac:dyDescent="0.2">
      <c r="B56" s="31" t="s">
        <v>13</v>
      </c>
      <c r="C56" s="47" t="s">
        <v>35</v>
      </c>
      <c r="D56" s="1" t="s">
        <v>0</v>
      </c>
      <c r="E56" s="6">
        <v>1</v>
      </c>
      <c r="F56" s="59"/>
      <c r="G56" s="34">
        <f>$E56*F56</f>
        <v>0</v>
      </c>
      <c r="H56" s="60"/>
    </row>
    <row r="57" spans="1:8" x14ac:dyDescent="0.2">
      <c r="C57" s="17"/>
      <c r="D57" s="29"/>
      <c r="E57" s="44"/>
      <c r="F57" s="18"/>
      <c r="H57" s="60"/>
    </row>
    <row r="58" spans="1:8" ht="22.5" x14ac:dyDescent="0.2">
      <c r="A58" s="76"/>
      <c r="B58" s="54" t="s">
        <v>32</v>
      </c>
      <c r="C58" s="19" t="str">
        <f>CONCATENATE("SVEUKUPNO ", C37)</f>
        <v>SVEUKUPNO Zamjena postojeće rasvjete sa led rasvjetom - energana Punta</v>
      </c>
      <c r="D58" s="39"/>
      <c r="E58" s="45"/>
      <c r="F58" s="35"/>
      <c r="G58" s="35">
        <f>SUM(G38:G57)</f>
        <v>0</v>
      </c>
      <c r="H58" s="60"/>
    </row>
    <row r="59" spans="1:8" x14ac:dyDescent="0.2">
      <c r="H59" s="60"/>
    </row>
    <row r="60" spans="1:8" x14ac:dyDescent="0.2">
      <c r="B60" s="61"/>
      <c r="C60" s="65"/>
      <c r="D60" s="62"/>
      <c r="E60" s="63"/>
      <c r="F60" s="64"/>
      <c r="G60" s="64"/>
      <c r="H60" s="71"/>
    </row>
    <row r="62" spans="1:8" s="28" customFormat="1" x14ac:dyDescent="0.2">
      <c r="A62" s="74"/>
      <c r="B62" s="32"/>
      <c r="C62" s="19" t="s">
        <v>1</v>
      </c>
      <c r="D62" s="39"/>
      <c r="E62" s="45"/>
      <c r="F62" s="35"/>
      <c r="G62" s="35"/>
      <c r="H62" s="4"/>
    </row>
    <row r="64" spans="1:8" s="28" customFormat="1" x14ac:dyDescent="0.2">
      <c r="A64" s="74"/>
      <c r="B64" s="32"/>
      <c r="C64" s="19" t="str">
        <f>CONCATENATE(,C13, )</f>
        <v>H. SIPAR</v>
      </c>
      <c r="D64" s="39"/>
      <c r="E64" s="45"/>
      <c r="F64" s="35"/>
      <c r="G64" s="35"/>
      <c r="H64" s="4"/>
    </row>
    <row r="65" spans="1:8" x14ac:dyDescent="0.2">
      <c r="A65" s="88"/>
      <c r="B65" s="90" t="str">
        <f>B33</f>
        <v>II.8.134</v>
      </c>
      <c r="C65" s="10" t="str">
        <f>C33</f>
        <v>SVEUKUPNO Zamjena rasvjetnih tijela u bazenu</v>
      </c>
      <c r="G65" s="34">
        <f>G33</f>
        <v>0</v>
      </c>
    </row>
    <row r="66" spans="1:8" s="87" customFormat="1" x14ac:dyDescent="0.2">
      <c r="A66" s="84"/>
      <c r="B66" s="91"/>
      <c r="D66" s="79"/>
      <c r="E66" s="86"/>
      <c r="F66" s="85"/>
      <c r="G66" s="85"/>
    </row>
    <row r="67" spans="1:8" s="77" customFormat="1" x14ac:dyDescent="0.2">
      <c r="A67" s="88"/>
      <c r="B67" s="89"/>
      <c r="C67" s="19" t="str">
        <f>CONCATENATE(,C35, )</f>
        <v>ENERGANA PUNTA</v>
      </c>
      <c r="D67" s="83"/>
      <c r="E67" s="80"/>
      <c r="F67" s="81"/>
      <c r="G67" s="81"/>
    </row>
    <row r="68" spans="1:8" s="77" customFormat="1" x14ac:dyDescent="0.2">
      <c r="A68" s="84"/>
      <c r="B68" s="89" t="str">
        <f>B37</f>
        <v>IV.43</v>
      </c>
      <c r="C68" s="10" t="str">
        <f>C37</f>
        <v>Zamjena postojeće rasvjete sa led rasvjetom - energana Punta</v>
      </c>
      <c r="D68" s="83"/>
      <c r="E68" s="80"/>
      <c r="F68" s="81"/>
      <c r="G68" s="81">
        <f>G58</f>
        <v>0</v>
      </c>
    </row>
    <row r="70" spans="1:8" s="28" customFormat="1" x14ac:dyDescent="0.2">
      <c r="A70" s="74"/>
      <c r="B70" s="32"/>
      <c r="C70" s="19" t="s">
        <v>18</v>
      </c>
      <c r="D70" s="39"/>
      <c r="E70" s="45"/>
      <c r="F70" s="35"/>
      <c r="G70" s="35">
        <f>SUM(G65:G69)</f>
        <v>0</v>
      </c>
      <c r="H70" s="4"/>
    </row>
    <row r="75" spans="1:8" x14ac:dyDescent="0.2">
      <c r="B75" s="66"/>
      <c r="C75" s="67" t="s">
        <v>19</v>
      </c>
    </row>
    <row r="76" spans="1:8" ht="22.5" x14ac:dyDescent="0.2">
      <c r="B76" s="66">
        <v>1</v>
      </c>
      <c r="C76" s="67" t="s">
        <v>20</v>
      </c>
    </row>
    <row r="77" spans="1:8" ht="33.75" x14ac:dyDescent="0.2">
      <c r="B77" s="66">
        <v>2</v>
      </c>
      <c r="C77" s="67" t="s">
        <v>21</v>
      </c>
    </row>
    <row r="78" spans="1:8" x14ac:dyDescent="0.2">
      <c r="B78" s="66">
        <v>3</v>
      </c>
      <c r="C78" s="67" t="s">
        <v>22</v>
      </c>
    </row>
    <row r="79" spans="1:8" ht="45" x14ac:dyDescent="0.2">
      <c r="B79" s="66">
        <v>4</v>
      </c>
      <c r="C79" s="67" t="s">
        <v>23</v>
      </c>
    </row>
    <row r="80" spans="1:8" x14ac:dyDescent="0.2">
      <c r="B80" s="66">
        <v>5</v>
      </c>
      <c r="C80" s="67" t="s">
        <v>24</v>
      </c>
    </row>
    <row r="81" spans="2:3" ht="22.5" x14ac:dyDescent="0.2">
      <c r="B81" s="66">
        <v>6</v>
      </c>
      <c r="C81" s="67" t="s">
        <v>25</v>
      </c>
    </row>
    <row r="82" spans="2:3" ht="22.5" x14ac:dyDescent="0.2">
      <c r="B82" s="66">
        <v>7</v>
      </c>
      <c r="C82" s="67" t="s">
        <v>26</v>
      </c>
    </row>
    <row r="83" spans="2:3" ht="22.5" x14ac:dyDescent="0.2">
      <c r="B83" s="66">
        <v>8</v>
      </c>
      <c r="C83" s="67" t="s">
        <v>27</v>
      </c>
    </row>
  </sheetData>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Rasvjeta_više_objekata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pippo</dc:creator>
  <cp:lastModifiedBy>Marino Korenić</cp:lastModifiedBy>
  <cp:lastPrinted>2022-11-15T11:47:50Z</cp:lastPrinted>
  <dcterms:created xsi:type="dcterms:W3CDTF">2002-05-26T20:07:33Z</dcterms:created>
  <dcterms:modified xsi:type="dcterms:W3CDTF">2023-09-19T13:05:35Z</dcterms:modified>
</cp:coreProperties>
</file>