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sosic\Documents\PLAVA LAGUNA\37 premještaj 71 MH iz ACBU u kanegru\"/>
    </mc:Choice>
  </mc:AlternateContent>
  <bookViews>
    <workbookView xWindow="480" yWindow="60" windowWidth="15960" windowHeight="5850"/>
  </bookViews>
  <sheets>
    <sheet name="opće napomene" sheetId="5" r:id="rId1"/>
    <sheet name="troškovnik bijela -&gt; kanegra" sheetId="2" r:id="rId2"/>
    <sheet name="troškovnik park -&gt; kanegra" sheetId="3" r:id="rId3"/>
    <sheet name="rekapitulacija" sheetId="4" r:id="rId4"/>
  </sheets>
  <definedNames>
    <definedName name="_xlnm._FilterDatabase" localSheetId="1" hidden="1">'troškovnik bijela -&gt; kanegra'!$A$2:$H$192</definedName>
    <definedName name="Excel_BuiltIn_Print_Titles_10">NA()</definedName>
    <definedName name="Excel_BuiltIn_Print_Titles_11">NA()</definedName>
    <definedName name="Excel_BuiltIn_Print_Titles_12">NA()</definedName>
    <definedName name="Excel_BuiltIn_Print_Titles_13">NA()</definedName>
    <definedName name="Excel_BuiltIn_Print_Titles_14">NA()</definedName>
    <definedName name="Excel_BuiltIn_Print_Titles_15">NA()</definedName>
    <definedName name="Excel_BuiltIn_Print_Titles_16">NA()</definedName>
    <definedName name="Excel_BuiltIn_Print_Titles_17">NA()</definedName>
    <definedName name="Excel_BuiltIn_Print_Titles_18">NA()</definedName>
    <definedName name="Excel_BuiltIn_Print_Titles_19">NA()</definedName>
    <definedName name="Excel_BuiltIn_Print_Titles_2">NA()</definedName>
    <definedName name="Excel_BuiltIn_Print_Titles_20">NA()</definedName>
    <definedName name="Excel_BuiltIn_Print_Titles_21">NA()</definedName>
    <definedName name="Excel_BuiltIn_Print_Titles_22">NA()</definedName>
    <definedName name="Excel_BuiltIn_Print_Titles_23">NA()</definedName>
    <definedName name="Excel_BuiltIn_Print_Titles_24">NA()</definedName>
    <definedName name="Excel_BuiltIn_Print_Titles_25">NA()</definedName>
    <definedName name="Excel_BuiltIn_Print_Titles_3">NA()</definedName>
    <definedName name="Excel_BuiltIn_Print_Titles_4">NA()</definedName>
    <definedName name="Excel_BuiltIn_Print_Titles_5">NA()</definedName>
    <definedName name="Excel_BuiltIn_Print_Titles_6">NA()</definedName>
    <definedName name="Excel_BuiltIn_Print_Titles_8">NA()</definedName>
    <definedName name="Excel_BuiltIn_Print_Titles_9">NA()</definedName>
    <definedName name="_xlnm.Print_Area" localSheetId="1">'troškovnik bijela -&gt; kanegra'!$A$1:$H$179</definedName>
  </definedNames>
  <calcPr calcId="162913"/>
</workbook>
</file>

<file path=xl/calcChain.xml><?xml version="1.0" encoding="utf-8"?>
<calcChain xmlns="http://schemas.openxmlformats.org/spreadsheetml/2006/main">
  <c r="G161" i="2" l="1"/>
  <c r="G160" i="2"/>
  <c r="G160" i="3"/>
  <c r="G98" i="3" l="1"/>
  <c r="G92" i="3"/>
  <c r="C159" i="3"/>
  <c r="B159" i="3"/>
  <c r="C158" i="3"/>
  <c r="B158" i="3"/>
  <c r="G147" i="3"/>
  <c r="G145" i="3"/>
  <c r="C139" i="3"/>
  <c r="B139" i="3"/>
  <c r="G137" i="3"/>
  <c r="G136" i="3"/>
  <c r="G135" i="3"/>
  <c r="G134" i="3"/>
  <c r="G133" i="3"/>
  <c r="G132" i="3"/>
  <c r="G131" i="3"/>
  <c r="G130" i="3"/>
  <c r="G129" i="3"/>
  <c r="G127" i="3"/>
  <c r="G126" i="3"/>
  <c r="G124" i="3"/>
  <c r="G123" i="3"/>
  <c r="G121" i="3"/>
  <c r="G120" i="3"/>
  <c r="G118" i="3"/>
  <c r="G117" i="3"/>
  <c r="G116" i="3"/>
  <c r="G112" i="3"/>
  <c r="G111" i="3"/>
  <c r="G110" i="3"/>
  <c r="G109" i="3"/>
  <c r="G107" i="3"/>
  <c r="G106" i="3"/>
  <c r="G105" i="3"/>
  <c r="G104" i="3"/>
  <c r="G103" i="3"/>
  <c r="G102" i="3"/>
  <c r="G101" i="3"/>
  <c r="G97" i="3"/>
  <c r="G96" i="3"/>
  <c r="G95" i="3"/>
  <c r="G94" i="3"/>
  <c r="G90" i="3"/>
  <c r="G89" i="3"/>
  <c r="G88" i="3"/>
  <c r="C83" i="3"/>
  <c r="B83" i="3"/>
  <c r="G81" i="3"/>
  <c r="G80" i="3"/>
  <c r="G79" i="3"/>
  <c r="G78" i="3"/>
  <c r="G77" i="3"/>
  <c r="G76" i="3"/>
  <c r="G75" i="3"/>
  <c r="G74" i="3"/>
  <c r="G73" i="3"/>
  <c r="G72" i="3"/>
  <c r="G71" i="3"/>
  <c r="G70" i="3"/>
  <c r="G69" i="3"/>
  <c r="C159" i="2"/>
  <c r="C158" i="2"/>
  <c r="B159" i="2"/>
  <c r="B158" i="2"/>
  <c r="G145" i="2"/>
  <c r="C147" i="2"/>
  <c r="G144" i="2"/>
  <c r="G137" i="2"/>
  <c r="G136" i="2"/>
  <c r="G126" i="2"/>
  <c r="G127" i="2"/>
  <c r="G130" i="2"/>
  <c r="G129" i="2"/>
  <c r="G124" i="2"/>
  <c r="G123" i="2"/>
  <c r="G121" i="2"/>
  <c r="G120" i="2"/>
  <c r="G117" i="2"/>
  <c r="G116" i="2"/>
  <c r="G110" i="2"/>
  <c r="G109" i="2"/>
  <c r="G107" i="2"/>
  <c r="G106" i="2"/>
  <c r="G101" i="2"/>
  <c r="G102" i="2"/>
  <c r="G103" i="2"/>
  <c r="G95" i="2"/>
  <c r="G96" i="2"/>
  <c r="G97" i="2"/>
  <c r="G98" i="2"/>
  <c r="G94" i="2"/>
  <c r="G93" i="2"/>
  <c r="G92" i="2"/>
  <c r="G93" i="3" l="1"/>
  <c r="G99" i="3"/>
  <c r="G83" i="3"/>
  <c r="G158" i="3" s="1"/>
  <c r="G133" i="2"/>
  <c r="G134" i="2"/>
  <c r="G135" i="2"/>
  <c r="G111" i="2"/>
  <c r="G112" i="2"/>
  <c r="G118" i="2"/>
  <c r="G131" i="2"/>
  <c r="G132" i="2"/>
  <c r="G99" i="2"/>
  <c r="G90" i="2"/>
  <c r="G89" i="2"/>
  <c r="G104" i="2"/>
  <c r="G105" i="2"/>
  <c r="G88" i="2"/>
  <c r="G139" i="3" l="1"/>
  <c r="G159" i="3" s="1"/>
  <c r="G139" i="2"/>
  <c r="G159" i="2" s="1"/>
  <c r="G74" i="2"/>
  <c r="G73" i="2"/>
  <c r="G72" i="2"/>
  <c r="G80" i="2"/>
  <c r="G79" i="2"/>
  <c r="G78" i="2"/>
  <c r="G77" i="2"/>
  <c r="G76" i="2"/>
  <c r="G75" i="2"/>
  <c r="G81" i="2"/>
  <c r="C139" i="2" l="1"/>
  <c r="B139" i="2"/>
  <c r="C83" i="2"/>
  <c r="B83" i="2"/>
  <c r="G71" i="2"/>
  <c r="G70" i="2"/>
  <c r="G69" i="2"/>
  <c r="G83" i="2" l="1"/>
  <c r="G158" i="2" s="1"/>
  <c r="B6" i="4"/>
  <c r="B5" i="4"/>
  <c r="B156" i="3" l="1"/>
  <c r="C147" i="3"/>
  <c r="C160" i="3" s="1"/>
  <c r="B147" i="3"/>
  <c r="B160" i="3" s="1"/>
  <c r="G144" i="3"/>
  <c r="C64" i="3"/>
  <c r="C157" i="3" s="1"/>
  <c r="B64" i="3"/>
  <c r="B157" i="3" s="1"/>
  <c r="G63" i="3"/>
  <c r="G62" i="3"/>
  <c r="G61" i="3"/>
  <c r="G60" i="3"/>
  <c r="G58" i="3"/>
  <c r="G57" i="3"/>
  <c r="G56" i="3"/>
  <c r="C51" i="3"/>
  <c r="C156" i="3" s="1"/>
  <c r="B51" i="3"/>
  <c r="G50" i="3"/>
  <c r="G51" i="3" s="1"/>
  <c r="G156" i="3" s="1"/>
  <c r="G49" i="3"/>
  <c r="G48" i="3"/>
  <c r="C43" i="3"/>
  <c r="C155" i="3" s="1"/>
  <c r="B43" i="3"/>
  <c r="B155" i="3" s="1"/>
  <c r="G42" i="3"/>
  <c r="G41" i="3"/>
  <c r="G40" i="3"/>
  <c r="G39" i="3"/>
  <c r="G37" i="3"/>
  <c r="G36" i="3"/>
  <c r="G35" i="3"/>
  <c r="G34" i="3"/>
  <c r="G33" i="3"/>
  <c r="G32" i="3"/>
  <c r="G30" i="3"/>
  <c r="G29" i="3"/>
  <c r="G28" i="3"/>
  <c r="G27" i="3"/>
  <c r="G26" i="3"/>
  <c r="C21" i="3"/>
  <c r="C154" i="3" s="1"/>
  <c r="B21" i="3"/>
  <c r="B154" i="3" s="1"/>
  <c r="G20" i="3"/>
  <c r="G19" i="3"/>
  <c r="G18" i="3"/>
  <c r="C13" i="3"/>
  <c r="C153" i="3" s="1"/>
  <c r="B13" i="3"/>
  <c r="B153" i="3" s="1"/>
  <c r="G12" i="3"/>
  <c r="G11" i="3"/>
  <c r="G10" i="3"/>
  <c r="G21" i="3" l="1"/>
  <c r="G154" i="3" s="1"/>
  <c r="G13" i="3"/>
  <c r="G153" i="3" s="1"/>
  <c r="G64" i="3"/>
  <c r="G157" i="3" s="1"/>
  <c r="G43" i="3"/>
  <c r="G155" i="3" s="1"/>
  <c r="G161" i="3" s="1"/>
  <c r="C6" i="4" s="1"/>
  <c r="G63" i="2"/>
  <c r="G62" i="2"/>
  <c r="G61" i="2"/>
  <c r="G60" i="2"/>
  <c r="G41" i="2"/>
  <c r="G42" i="2"/>
  <c r="G40" i="2"/>
  <c r="G39" i="2"/>
  <c r="C160" i="2" l="1"/>
  <c r="B147" i="2"/>
  <c r="B160" i="2" s="1"/>
  <c r="G50" i="2"/>
  <c r="C64" i="2" l="1"/>
  <c r="C157" i="2" s="1"/>
  <c r="B64" i="2"/>
  <c r="B157" i="2" s="1"/>
  <c r="G58" i="2"/>
  <c r="G57" i="2"/>
  <c r="G56" i="2"/>
  <c r="G64" i="2" s="1"/>
  <c r="G157" i="2" l="1"/>
  <c r="G37" i="2"/>
  <c r="G36" i="2"/>
  <c r="G35" i="2"/>
  <c r="G34" i="2"/>
  <c r="G33" i="2"/>
  <c r="G32" i="2"/>
  <c r="G30" i="2"/>
  <c r="G29" i="2"/>
  <c r="C51" i="2" l="1"/>
  <c r="C156" i="2" s="1"/>
  <c r="C43" i="2"/>
  <c r="C155" i="2" s="1"/>
  <c r="B51" i="2"/>
  <c r="B156" i="2" s="1"/>
  <c r="G49" i="2"/>
  <c r="G48" i="2"/>
  <c r="G51" i="2" s="1"/>
  <c r="G156" i="2" l="1"/>
  <c r="G28" i="2"/>
  <c r="G27" i="2"/>
  <c r="G26" i="2"/>
  <c r="G43" i="2" s="1"/>
  <c r="B43" i="2"/>
  <c r="B155" i="2" s="1"/>
  <c r="B13" i="2"/>
  <c r="B153" i="2" s="1"/>
  <c r="B21" i="2"/>
  <c r="B154" i="2" s="1"/>
  <c r="G155" i="2" l="1"/>
  <c r="C21" i="2"/>
  <c r="C154" i="2" s="1"/>
  <c r="G20" i="2"/>
  <c r="G19" i="2"/>
  <c r="G18" i="2"/>
  <c r="G21" i="2" s="1"/>
  <c r="G11" i="2"/>
  <c r="G10" i="2"/>
  <c r="C13" i="2"/>
  <c r="C153" i="2" s="1"/>
  <c r="G154" i="2" l="1"/>
  <c r="G12" i="2" l="1"/>
  <c r="G13" i="2" s="1"/>
  <c r="G153" i="2" s="1"/>
  <c r="G147" i="2" l="1"/>
  <c r="C5" i="4" s="1"/>
  <c r="C7" i="4" s="1"/>
</calcChain>
</file>

<file path=xl/sharedStrings.xml><?xml version="1.0" encoding="utf-8"?>
<sst xmlns="http://schemas.openxmlformats.org/spreadsheetml/2006/main" count="646" uniqueCount="218">
  <si>
    <t>kom</t>
  </si>
  <si>
    <t>ZAVRŠNI RADOVI</t>
  </si>
  <si>
    <t>II.</t>
  </si>
  <si>
    <t>III.</t>
  </si>
  <si>
    <t>IV.</t>
  </si>
  <si>
    <t>JM</t>
  </si>
  <si>
    <t>KOL</t>
  </si>
  <si>
    <t>SVEUKUPNO</t>
  </si>
  <si>
    <t>TROŠKOVNIK</t>
  </si>
  <si>
    <t>NAPOMENA</t>
  </si>
  <si>
    <t>Mjesto i datum:</t>
  </si>
  <si>
    <t>Ponuđač:</t>
  </si>
  <si>
    <t>Rok izvođenja radova:</t>
  </si>
  <si>
    <t>Ponuda broj:</t>
  </si>
  <si>
    <t>OPIS</t>
  </si>
  <si>
    <t>Opcija ponude:</t>
  </si>
  <si>
    <t>JC</t>
  </si>
  <si>
    <t>Br.</t>
  </si>
  <si>
    <t>V.</t>
  </si>
  <si>
    <t xml:space="preserve">   I.</t>
  </si>
  <si>
    <t>UKUPNO</t>
  </si>
  <si>
    <t>Demontaža drvenih terasa mobilnih kućica dimenzija 250x300x280 cm. Stavka uključuje demontažu krova nadstrešnice dim 400x300 cm napravljenu od osb ploča i limenim pokrovom, nosivih greda i stupova poprečnog presjeka 10x10 cm, drvene ograde visine 100 cm postavljene po obodu terase, drvene ploče dim 250x300 cm, uključujući i nosivu konstrukciju, stepeništa širine 90 cm, potpornih stupova dim cca 60 cm, temelja izvedenih od betonskih opločnika, te transport terase unutar kampa na povoljnu poziciju kako bi se terasa mogla transportirati dalje.
Nakon demontaže, terasu je potrebno priremiti za siguran transport cestovnim prometom, osigurati sve potrebne radnje kako se prilikom transporta nebi oštetila.
Jedinična cijena stavke uključuje sav potreban rad, materijal, pomoćna sredstva i transporte za izvedbu opisanog rada. Obračun po komadu demontirane drvene terase mobilne kućice.</t>
  </si>
  <si>
    <t>Demontaža mobilnih kućica dimenzija 390x780x270 cm. Stavka uključuje demontažu platna (visina cca 60 cm) oko kućice, slaganje i deponiranje platna unutar kućice, odspajanje instalacija vode, odvoda i struje, sve odspojene instalacije na kućici treba zabrtviti odgovarajućim čepovima (za vodu čepovi 3/4", za kanalizaciju fi 120 i fi 50, točne dimenzije i broj čepova utvrditi na objektu), te transport kućice unutar kampa na povoljnu poziciju kako bi se kućica mogla transportirati dalje. Također, u stavci je uključena demontaža i transport betonskih "bloketa" zajedno s kućicom koji služe kao temelji. 
Nakon demontaže, kućicu je potrebno priremiti za siguran transport cestovnim prometom, osigurati sve potrebne radnje kako se prilikom transporta nebi oštetila.
Jedinična cijena stavke uključuje sav potreban rad, materijal, pomoćna sredstva i transporte za izvedbu opisanog rada. Obračun po komadu demontirane kućice.</t>
  </si>
  <si>
    <t>Demontaža "glamping" šatora ukupnih dimenzija 630x625x290 cm. Stavka uključuje demontažu platna (krov i zidovi), nosivih greda i stupova poprečnog presjeka fi 12 cm, drvene ograde visine 100 cm postavljene po obodu terase, drvene ploče dim 430x630 cm, uključujući i nosivu konstrukciju, stepeništa širine 90 cm, potpornih stupova dim cca 60 cm, temelja izvedenih od betonskih opločnika, odspajanje instalacija struje, te transport kućice unutar kampa na povoljnu poziciju kako bi se šator mogao transportirati dalje. 
Nakon demontaže, šator je potrebno priremiti za siguran transport cestovnim prometom, osigurati sve potrebne radnje kako se prilikom transporta nebi oštetio.
Jedinična cijena stavke uključuje sav potreban rad, materijal, pomoćna sredstva i transporte za izvedbu opisanog rada. Obračun po komadu demontiranog šatora.</t>
  </si>
  <si>
    <t>TRANSPORT</t>
  </si>
  <si>
    <t>DEMONTAŽA</t>
  </si>
  <si>
    <t>Strojno površinsko ravnanje i čišćenje terena na mjestima demontiranih terasa, kućica i šatora. Stavka uključuje odvoz na deponiju zaostalog lišća, granja i ostalog otpada. Obračun po m2.</t>
  </si>
  <si>
    <t>m2</t>
  </si>
  <si>
    <t>Dobava, doprema i planiranje rizle, čiste kamene frakcije 4-8 mm, debljine sloja 5 cm. Jedinična cijena stavke uključuje sav potreban rad, materijal, pomoćna sredstva i transporte za izvedbu opisanog rada. Obračun po m2 ugrađene rizle.</t>
  </si>
  <si>
    <t>Dobava, doprema i planiranje plodne zemlje očišćene od primjesa korova debljine sloja 5 cm. Jedinična cijena stavke uključuje sav potreban rad, materijal, pomoćna sredstva i transporte za izvedbu opisanog rada. Obračun po m2 ugrađene zemlje.</t>
  </si>
  <si>
    <t>m3</t>
  </si>
  <si>
    <t>a)</t>
  </si>
  <si>
    <t>b)</t>
  </si>
  <si>
    <t>c)</t>
  </si>
  <si>
    <t>d)</t>
  </si>
  <si>
    <t>dobava AB šahtova svijetlih dimenzija 40x40 cm</t>
  </si>
  <si>
    <t>dobava lj.ž poklopaca za AB šahtove svijetlih dimenzija 40x40 cm, nosivosti 3 tone</t>
  </si>
  <si>
    <t>ugradnja AB šahtova svijetlih dimenzija 40x40 cm</t>
  </si>
  <si>
    <t>ugradnja lj.ž poklopaca za AB šahtove svijetlih dimenzija 40x40 cm, nosivosti 3 tone</t>
  </si>
  <si>
    <t>Dobava, doprema i ugradnja prefabriciranih armirano betonskih šahtova unutarnjih dimenzija 40x40cm, debljine stijenke 5 cm, i lj.ž poklopca nosivosti 50 kN. Poklopac je potrebno ugraditi u razini kote terena. Obračun po komadu ugrađenog šahta.</t>
  </si>
  <si>
    <t>Dobava, doprema i ugradnja pijeska za izradu posteljice za šaht u sloju debljine 10 cm. Jedinična cijena stavke uključuje sav potreban rad, pomoćna sredstva i transporte za izvedbu opisanog rada. Obračun po m3.</t>
  </si>
  <si>
    <t>Dobava, doprema, i ugradnja tampona čiste kamene frakcije 0-63 mm za zasipavanje šahtova. Tampon ugrađivati u slojevima od 10 cm, s konstantnim zbijanjem oko šahtova. Jedinična cijena stavke uključuje sav potreban rad, materijal, pomoćna sredstva i transporte za izvedbu opisanog rada. Obračun po m3 ugrađenog tampona u zbijenom stanju.</t>
  </si>
  <si>
    <t>Odvoz viška materijala na deponiju uključivo plaćanje pristojbe. Obračun po m3 odvezenog materijala.</t>
  </si>
  <si>
    <t>Strojno ručni iskop za ugradnju AB šahtova. Obračun po m3.</t>
  </si>
  <si>
    <t>Transport drvenih terasa mobilnih kućica dimenzija 250x300x280 cm. Stavka uključuje utovar demontirane i pripremljene terase za transport sa povoljne pozicije u AC Bijela Uvala do AC Kanegra, istovar, te montažu (deponiranje) terasa na isti način kako su bile montirane u AC Bijea Uvala.
Jedinična cijena stavke uključuje sav potreban rad, materijal, pomoćna sredstva i transporte za izvedbu opisanog rada. Obračun po komadu transportirane i montirane drvene terase mobilne kućice.</t>
  </si>
  <si>
    <t>Transport mobilnih kućica dimenzija 390x780x270 cm. Stavka uključuje utovar demontirane i pripremljene mobilne kućice za transport sa povoljne pozicije u AC Bijela Uvala do AC Kanegra, istovar, te  montažu (deponiranje u "livelu" ali bez spajanja instalacija) kućica na isti način kako su bile montirane u AC Bijea Uvala.
Jedinična cijena stavke uključuje sav potreban rad, materijal, pomoćna sredstva i transporte za izvedbu opisanog rada. Obračun po komadu transportirane i montirane kućice.</t>
  </si>
  <si>
    <t>Transport "glamping" šatora ukupnih dimenzija 630x625x290 cm. Stavka uključuje utovar demontiranog i pripremljenog šatora za transport sa povoljne pozicije u AC Bijela Uvala do AC Kanegra, istovar, te skladištenje (deponiranje) šatora na betonske opločnike i prekrivanje istih sa novom vodonepropusnom ceradom kako bi se zaštitili od atmosferilija.
Jedinična cijena stavke uključuje sav potreban rad, materijal, pomoćna sredstva i transporte za izvedbu opisanog rada. Obračun po komadu transportiranog i montiranog šatora.</t>
  </si>
  <si>
    <t>ZEMLJANI RADOVI AC Bijela Uvala</t>
  </si>
  <si>
    <t>ZEMLJANI RADOVI AC Kanegra</t>
  </si>
  <si>
    <t>IZVEDBA TRAVNJAKA (sijanje trave) - Frezanje, fino planiranje, rasprostiranje i ugradnja gnojiva tipa Landscaper Pro New Grass 20-20-8 2-3 mj u količini 35 g/m², valjanje, sjetva travne smjese tipa Everris Finesse: 40 % Engleski ljulj, 20% Hibridna Poa pratensis, 40% Festuca rubra rubra ,(certifikat o nabavi date smjese i količine). Sjetva se vrši sijačicom  i ručno, u količini od 70 gr/m2, fino pokrivanje  na dubinu od 2-4mm, dodatak tresetno humusnog supstrata tipa Poljo Posavec Biokompovit trava zemlje za travu u sloju od 1 cm,  te valjanje valjkom uz obilno zalijevanje, Stavka se smatra izvedenom nakon 2 košnje.  Sve s nabavom dopremom i ugradbom materijala. Obračun po m2.</t>
  </si>
  <si>
    <t>VAĐENJE I PRESAĐIVANJE U VAZE POSTOJEĆE ŽIVICE -  pažljivo strojno i ručno otkopavanje oko korjenovog sustava biljke, skraćivanje korjenovog sustava i nadzemnog dijela biljke, te presađivanje u vaze kako bi se moglo ponovno posaditi. Stavka uključuje iskop jame, sadnju, humusni supstrat (10 lit/kom), gnojivo dugotrajnog djelovanja te zalijevanje. Obračun po komadu.</t>
  </si>
  <si>
    <t>SADNJA ŽIVICE - iskop pojedinačnih rupa veličine 40x40x40 cm, gnojidba sa humusnim supstratom kao "Humokompovit" Poljoposavec ili jedankovrijedan proizvod, 10lit/sadnica.
U cijenu stavke uračunati i hranjivo za živicu: kao OSMOCOTE Exact 6M 15-9-9+Mg+Mikro ili jedankovrijedan proizvod, u količini od 2 g/L s funkcijom dugotrajnog djelovanja do 6 mj, te Organski briketirani gnoj Stallatico 0,05kg/jama. Sve s nabavom i ugradbom materijala. Obračun po komadu.</t>
  </si>
  <si>
    <t>Strojno površinsko ravnanje i čišćenje terena na mjestu deponiranja terasa, kućica i šatora. Obračun po m2.</t>
  </si>
  <si>
    <t>Odvoz na deponiju zaostalog lišća, granja i ostalog otpada uključivo plaćanje pristojbe. Obračun po m3 odvezenog materijala.</t>
  </si>
  <si>
    <t>Izrada snimka izvedenog stanja instalacija s ucrtavanjem na postojeću geodetsku podlogu koju isporučuje investitor te predaja dokumentacije digitalno (ACAD 2005) i uvezano u 3 primjerka investitoru. Obračun po m2.</t>
  </si>
  <si>
    <t>TRANSPORT MOBILNIH KUĆICA IZ AC BIJELA UVALA U AC KANEGRA</t>
  </si>
  <si>
    <t>HORTIKULTURA AC Bijela Uvala</t>
  </si>
  <si>
    <t>I.1.</t>
  </si>
  <si>
    <t>I.2.</t>
  </si>
  <si>
    <t>I.3.</t>
  </si>
  <si>
    <t>II.1.</t>
  </si>
  <si>
    <t>II.2.</t>
  </si>
  <si>
    <t>II.3.</t>
  </si>
  <si>
    <t>III.1.</t>
  </si>
  <si>
    <t>III.2.</t>
  </si>
  <si>
    <t>III.3.</t>
  </si>
  <si>
    <t>III.4.</t>
  </si>
  <si>
    <t>III.5.</t>
  </si>
  <si>
    <t>III.6.</t>
  </si>
  <si>
    <t>III.7.</t>
  </si>
  <si>
    <t>IV.1.</t>
  </si>
  <si>
    <t>IV.2.</t>
  </si>
  <si>
    <t>IV.3.</t>
  </si>
  <si>
    <t>V.1.</t>
  </si>
  <si>
    <t>V.2.</t>
  </si>
  <si>
    <t>V.3.</t>
  </si>
  <si>
    <t>VI.</t>
  </si>
  <si>
    <t>VI.1.</t>
  </si>
  <si>
    <t>III.8.</t>
  </si>
  <si>
    <t>NKV radnik, obračun po satu</t>
  </si>
  <si>
    <t>h</t>
  </si>
  <si>
    <t>KV radnik, obračun po satu</t>
  </si>
  <si>
    <t>III.9.</t>
  </si>
  <si>
    <t>Stavka za nepredviđene radove. Obračun po režijskim satima NKV, KV radnika, te rovokopača i kamiona.</t>
  </si>
  <si>
    <t>rovokopač, obračun po satu</t>
  </si>
  <si>
    <t>kamion, obračun po satu</t>
  </si>
  <si>
    <t>V.4.</t>
  </si>
  <si>
    <t>TRANSPORT MOBILNIH KUĆICA IZ AC PARK UMAG U AC KANEGRA</t>
  </si>
  <si>
    <t>OPĆE NAPOMENE:</t>
  </si>
  <si>
    <t xml:space="preserve">Opća napomena je sastavni dio svih opisa stavaka troškovnika. </t>
  </si>
  <si>
    <t>Prije izvedbe, narudžbe ili bilo kojeg početka rada izvođač radova obavezno je dužan na licu mjesta uzeti sve potrebe mjere, kote i svu izmjeru potrebnu za izradu stavke. Naznačene mjere u troškovniku su približne, ali ne i točne.</t>
  </si>
  <si>
    <t xml:space="preserve"> Jedinična cijena sadrži:
- sav potreban rad, energiju i materijal za izvršenje stavke, a sve do pune funkcije
- sve potrebne prijenose i transporte u vertikalnom i horizontalnom smislu
- sve potrebne demontaže elemenata koje se mijenjaju te svo potrebno deponiranje na deponiju koju odredi Investitor odnosno nadzorni inženjer i/ili odvoz na javnu registriranu deponiju, kao i zapisničku primopredaju demontiranog materijala, za stavku gdje se to zahtjeva
- svo potrebno osiguranje okolnih površina i prostora te svu potrebnu zaštitu u smislu sprečavanja okolnih oštećenja
- svo potrebno čišćenje nakon izvršenja stavke, te odvoz šute smeća i otpada sa deponiranjem na za to registriranu deponiju
- sav potrebni atestni i certificirajući materijal
- svo potrebno ispitivanje kvalitete ugrađenog materijala 
- sve organizacijske troškove gradilišta</t>
  </si>
  <si>
    <t>1.</t>
  </si>
  <si>
    <t>Dostavljanjem ponude izvođač prihvaća opće i ugovorne uvjete poslovne suradnje s Plava laguna d.d.</t>
  </si>
  <si>
    <t>2.</t>
  </si>
  <si>
    <t>Prije dostavljanja ponuda Ponuditelj je dužan pregledati objekte i razjasniti s naručiteljem sve stavke, naknadni radovi se ne prihvaćaju.</t>
  </si>
  <si>
    <t>3.</t>
  </si>
  <si>
    <t>Izvođač je u obavezi ispuniti sve stavke troškovnika.</t>
  </si>
  <si>
    <t>4.</t>
  </si>
  <si>
    <t>Predmetne količine u troškovniku su približne te Naručitelj zadržava pravo izmjene iste uz prihvaćanje jedinične cijene ponuditelja bez obzira na konačne količine koje će se ugovoriti.</t>
  </si>
  <si>
    <t>5.</t>
  </si>
  <si>
    <t>Na predmetne cijene obračunava se PDV-u sukladno zakonu.</t>
  </si>
  <si>
    <t>6.</t>
  </si>
  <si>
    <t>Za predmetne radove izvođač je dužan voditi popis.
Obračun se vrši prema stvarno ugrađenom materijalu koji je ranije odobren od nadzornog inženjera.</t>
  </si>
  <si>
    <t>Demontaža drvenih terasa mobilnih kućica približnih dimenzija 250x300x280 cm. Stavka uključuje demontažu krova nadstrešnice dim 400x300 cm napravljenu od osb ploča i limenim pokrovom, nosivih greda i stupova poprečnog presjeka 10x10 cm, drvene ograde visine 100 cm postavljene po obodu terase, drvene ploče dim 250x300 cm, uključujući i nosivu konstrukciju, stepeništa širine 90 cm, potpornih stupova dim cca 60 cm, temelja izvedenih od betonskih opločnika, te transport terase unutar kampa na povoljnu poziciju kako bi se terasa mogla transportirati dalje.
Nakon demontaže, terasu je potrebno priremiti za siguran transport cestovnim prometom, osigurati sve potrebne radnje kako se prilikom transporta nebi oštetila.
Jedinična cijena stavke uključuje sav potreban rad, materijal, pomoćna sredstva i transporte za izvedbu opisanog rada. Obračun po komadu demontirane drvene terase mobilne kućice.</t>
  </si>
  <si>
    <t>Demontaža mobilnih kućica dimenzija 4,00 x 8,00 m. Stavka uključuje demontažu platna (visina cca 60 cm) oko kućice, slaganje i deponiranje platna unutar kućice, odspajanje instalacija vode, odvoda i struje, sve odspojene instalacije na kućici treba zabrtviti odgovarajućim čepovima (za vodu čepovi 3/4", za kanalizaciju fi 120 i fi 50, točne dimenzije i broj čepova utvrditi na objektu), te transport kućice unutar kampa na povoljnu poziciju kako bi se kućica mogla transportirati dalje. Također, u stavci je uključena demontaža i transport betonskih "bloketa" zajedno s kućicom koji služe kao temelji. 
Nakon demontaže, kućicu je potrebno priremiti za siguran transport cestovnim prometom, osigurati sve potrebne radnje kako se prilikom transporta nebi oštetila.
Jedinična cijena stavke uključuje sav potreban rad, materijal, pomoćna sredstva i transporte za izvedbu opisanog rada. Obračun po komadu demontirane kućice.</t>
  </si>
  <si>
    <t>Demontaža "glamping" šatora ukupnih dimenzija 4,20 x 6,30 m. Stavka uključuje demontažu platna (krov i zidovi), nosivih greda i stupova poprečnog presjeka fi 12 cm, drvene ograde visine 100 cm postavljene po obodu terase, drvene ploče dim 430x630 cm, uključujući i nosivu konstrukciju, stepeništa širine 90 cm, potpornih stupova dim cca 60 cm, temelja izvedenih od betonskih opločnika, odspajanje instalacija struje, te transport kućice unutar kampa na povoljnu poziciju kako bi se šator mogao transportirati dalje. 
Nakon demontaže, šator je potrebno priremiti za siguran transport cestovnim prometom, osigurati sve potrebne radnje kako se prilikom transporta nebi oštetio.
Jedinična cijena stavke uključuje sav potreban rad, materijal, pomoćna sredstva i transporte za izvedbu opisanog rada. Obračun po komadu demontiranog šatora.</t>
  </si>
  <si>
    <t>ZEMLJANI RADOVI AC Park Umag</t>
  </si>
  <si>
    <t>HORTIKULTURA AC Park Umag</t>
  </si>
  <si>
    <t>REKAPITULACIJA (Park Umag - Kanegra)</t>
  </si>
  <si>
    <t>REKAPITULACIJA (Bijela Uvala - Kanegra)</t>
  </si>
  <si>
    <t xml:space="preserve">UKUPNA REKAPITULACIJA </t>
  </si>
  <si>
    <t>SVEUKUPNO (Bijela Uvala - Kanegra)</t>
  </si>
  <si>
    <t>SVEUKUPNO (Park Umag - Kanegra)</t>
  </si>
  <si>
    <t>ELEKTROENERGETSKA INFRASTRUKTURA - GRAĐEVINSKI RADOVI</t>
  </si>
  <si>
    <t>VII.</t>
  </si>
  <si>
    <t>ELEKTROENERGETSKA INFRASTRUKTURA</t>
  </si>
  <si>
    <t>VI.2.</t>
  </si>
  <si>
    <t>VI.3.</t>
  </si>
  <si>
    <t>VI.4.</t>
  </si>
  <si>
    <t>VI.5.</t>
  </si>
  <si>
    <t>IV.6.</t>
  </si>
  <si>
    <t>IV.7.</t>
  </si>
  <si>
    <t>ISKOLČENJE
Na osnovu podataka iz projekta treba iskolčiti trasu kabela tako da se osigura projektirani položaj samih kabela, kao i ispravne visinske kote. Uz iskolčenje treba izvesti i osiguranja točaka. Rad na iskolčenju izvesti će se sa geodetom. 
Jedinična cijena sadrži sav rad i pomoćna sredstava za izvedbu iskolčenja i osiguranju točaka.
Obračun po m` iskolčene trase.</t>
  </si>
  <si>
    <t>m</t>
  </si>
  <si>
    <t xml:space="preserve">OZNAČAVANJE POSTOJEĆIH INSTALACIJA
Prije početka radova, u suradnji s predstavnicima Investitora, utvrditi pozicije i dubine svih podzemnih instalacija duž čitave trase, te označiti njihove trase na terenu. Tijekom izvođenja radova pratiti da ne dođe do njihovog oštećenja. </t>
  </si>
  <si>
    <t>kpl</t>
  </si>
  <si>
    <t>Precizno lociranje i utvrđivanje tragačem trasa polaganja postojećih SN kabela i NN kabela uzoni zahvata koji će se koristiti ili za koje treba posebno pripaziti da se ne oštete - NN kabeli do presjeka PPOO-A 4x185 mm² i srednjenaponskih 10(20) kV kabela i pažljivo lociranje trasa polaganja zaštitnih PVC cijevi sa svjetlovodnim kabelima da se kod zemljanih radova ne oštete (kabeli i kabelske trase).</t>
  </si>
  <si>
    <t>PROBNI ISKOPI
Ručni iskop šliceva na trasi kanala radi utvrđivanja položaja postojećih instalacija, zaštita instalacija pijeskom, zatrpavanje i odvoz viška materijala. Iskope izvesti pažljivo, ručno uz pomoć hidrauličkih / električnih alata, uz stalan nadzor mjesta probnog iskopa.
 -  dim.0,50 x 0,80 x 2,00</t>
  </si>
  <si>
    <t>IV.8.</t>
  </si>
  <si>
    <t>IV.9.</t>
  </si>
  <si>
    <t>IV.10.</t>
  </si>
  <si>
    <t>IV.11.</t>
  </si>
  <si>
    <t>IV.12.</t>
  </si>
  <si>
    <t>IV.13.</t>
  </si>
  <si>
    <r>
      <t>ISKOP ROVA BEZ OBZIRA NA KATEGORIJU TLA
Kombinirani strojno-ručni iskop kabelskog rova bez obzira na kategoriju tla, a za polaganje kabela. Iskop se izvodi prema trasi u projektu. Način iskopa treba podesiti tako da se dobiju pravilni pokosi i projektirane dubine. Rad se izvodi strojno uz pažnju da se ne oštete postojeće instalacije koje su u funkciji. Materijal iz iskopa se odbacuje neposredno uz rov radi ponovne ugradnje, a višak će se odvesti na deponiju. Minimalna dubina rova iznosi 80 cm.
Jedinična cijena sadrži zasjecanje asfalta/betona, iskop, eventualno bočno podupiranje i utovar u transportno sredstvo. Odvoz viška materijala od iskopa obračunat je u posebnoj stavci. Obračun po m</t>
    </r>
    <r>
      <rPr>
        <vertAlign val="superscript"/>
        <sz val="8"/>
        <rFont val="Arial"/>
        <family val="2"/>
        <charset val="238"/>
      </rPr>
      <t>3</t>
    </r>
    <r>
      <rPr>
        <sz val="8"/>
        <rFont val="Arial"/>
        <family val="2"/>
        <charset val="238"/>
      </rPr>
      <t xml:space="preserve"> izvršenog iskopa u sraslom stanju prema idealnim profilima.
 - dim. rova 0,6x0,8 m</t>
    </r>
  </si>
  <si>
    <r>
      <t>DOBAVA I UGRADNJA ZAŠTITNOG SLOJA PIJESKA
Dobava i ugradnja zaštitnog sloja pijeska u rov sa planiranjem istog. Pijesak je granulacije 0-4 mm. Prije polaganja kabela pijesak se planira po dnu rova u sloju debljine 10 cm. Nakon polaganja kabela vrši se zatrpavanje sa pijeskom tako da iznad tjemena kabela bude minimalno 10 cm pijeska. Jedinična cijena sadrži dobavu pijeska, raznos duž rova, ubacivanje u rov i planiranje. Obračun po m</t>
    </r>
    <r>
      <rPr>
        <vertAlign val="superscript"/>
        <sz val="8"/>
        <rFont val="Arial"/>
        <family val="2"/>
        <charset val="238"/>
      </rPr>
      <t>3</t>
    </r>
    <r>
      <rPr>
        <sz val="8"/>
        <rFont val="Arial"/>
        <family val="2"/>
        <charset val="238"/>
      </rPr>
      <t xml:space="preserve"> ugrađenog pijeska prema idealnim profilima iz nacrta. 
 - dim. rova 0,6x0,8 m</t>
    </r>
  </si>
  <si>
    <r>
      <t>ZAMJENSKI MATERIJAL
Dobava, doprema i izrada nosivog sloja od mehanički drobljenog kamenog materijala bez veziva (tampon). Materijal za izradu ovog sloja je drobljeni kamen proizveden od zdrave, homogene  stijenske mase granulacije 0/63 mm. Kvalitetu stijenske mase treba dokazati atestom, ne starijim od godinu dana. Ugrađivanje i valjanje se vrši strojno. Stavka uključuje sve potrebne transporte, utovare/istovare, razastiranje, valjanje i dr., propsiana ispitivanja podloge. Izvršiti zbijanje tucaničkog sloja na Ms ≥ 60 MPa (HRN U.B1.046/68), d=20-30 cm. Obračun po m</t>
    </r>
    <r>
      <rPr>
        <vertAlign val="superscript"/>
        <sz val="8"/>
        <rFont val="Arial"/>
        <family val="2"/>
        <charset val="238"/>
      </rPr>
      <t>3</t>
    </r>
    <r>
      <rPr>
        <sz val="8"/>
        <rFont val="Arial"/>
        <family val="2"/>
        <charset val="238"/>
      </rPr>
      <t xml:space="preserve"> ugrađenog materijala u zbijenom stanju.</t>
    </r>
  </si>
  <si>
    <r>
      <t>ODVOZ VIŠKA ISKOPA
Višak materijala dobivenog iz iskopa utovaruje se u transportno sredstvo i odvozi na deponiju koju odredi nadzorni inženjer. Jedinična cijena sadrži odvoz viška iskopa, istovar i uređenje deponije. Obračun po m</t>
    </r>
    <r>
      <rPr>
        <vertAlign val="superscript"/>
        <sz val="8"/>
        <rFont val="Arial"/>
        <family val="2"/>
        <charset val="238"/>
      </rPr>
      <t>3</t>
    </r>
    <r>
      <rPr>
        <sz val="8"/>
        <rFont val="Arial"/>
        <family val="2"/>
        <charset val="238"/>
      </rPr>
      <t xml:space="preserve"> odvezenog materijala prema idealnim profilima iz nacrta. Rastresitost nije uzeta u obzir.</t>
    </r>
  </si>
  <si>
    <t>ISKOP I IZRADA TEMELJA ZA KAMP ORMARIĆE
Iskop temelja ormarića bez obzira na kategoriju tla. Materijal iz iskopa deponira se uz građevnu jamu, te se jedan dio priprema za ponovnu ugradnju, a ostali dio se odvozi na deponiju, na udaljenosti do 10 km.
Dubina iskopa 0,6-0,8m, širina u bazi 0,6 m, nagibi pokosa 1:1.
U jediničnoj cijeni obračunat sav rad i materijal na iskopu i utovaru materijala u prijevozno sredstvo. Obračun po m3 idealnih količina iz projekta.
Nakon iskopa uređuje se posteljica koju predstavlja prirodno otkopano tlo ili nasip od kamenog materijala. Posteljica se poravnava i zbija. Kameni materijal za poravnanje treba imati maksimalno zrno do 7 cm, a koeficijent nejednolikosti U&gt;9. Za zbijanje koristiti odgovarajuće strojeve , poželjno na osnovi vibriranja. Modul stišljivosti Ms &gt; 70 MPa.
Kota planuma posteljice nesmije odstupati više od ±2 cm.
U jediničnoj cijeni sadržan sav potreban materijal i rad na uređenju i zbijanju posteljice. Obračun po m2 površine posteljice.
Izrada betonskog temelja za kamp ormarić, komplet sa izradom oplate, dobavom betona C16/20, betoniranjem temelja, postavom plastičnih cijevi Ø50mm i koljena, kao i polaganja Cu užeta (voditi računa da se prošivaju po sistemu ulaz-izlaz, po potrebi postaviti cijev Ø63mm i voditi računa s koje strane ormarića se spaja uže) . U temelj ugraditi temeljnu ploču s tim da je isporuka temeljne ploče sadržana je u cijeni isporuke kamp ormarića, a ugradnja je obuhvaćena ovom stavkom.
Temelj  je dim. 0,6x0,6x0,7m.</t>
  </si>
  <si>
    <t>ISKOP I IZRADA BETONSKIH TEMELJA STUPOVA h = 6 m
Iskop i izrada betonskog temelja za stup visine do h=6m, komplet s izradom oplate, dobavom betona C16/20, betoniranjem temelja, postavom plastičnih cijevi Ø 50 mm i koljena, kao i INOX trake 30x3,5 mm, po potrebi postaviti cijev Ø 63 mm. Stavka obuhvaća i izradu okvira od dasaka na vrhu temelja, zalijevanje stupa nakon montaže cementnim mortom. U temelj ugraditi temeljnu ploču s tim da je isporuka temeljne ploče sadržana u cijeni isporuke stupa, a ugradnja je obuhvaćena ovom stavkom. 
Temelj je dim. 0,8x0,8x0,9m (ŠxDxV).</t>
  </si>
  <si>
    <t>ISKOP I IZRADA BETONSKIH TEMELJA STUPOVA h = 1 m
Iskop i izrada betonskog temelja za stupiće visine do h=1m, komplet s izradom oplate, dobavom betona C16/20, betoniranjem temelja, postavom plastičnih cijevi Ø50mm, kao i polaganja Cu užeta 50mm2 (voditi računa da se prošivaju po sistemu ulaz-izlaz, po potrebi postaviti cijev Ø63mm i voditi računa s koje strane stupa se spaja traka) kao i izradom okvira od dasaka na vrhu temelja, zalijevanjem stupa nakon montaže cementnim mortom. U temelj ugraditi temeljnu ploču s tim da je isporuka temeljne ploče sadržana u cijeni isporuke stupa, a ugradnja je obuhvaćena ovom stavkom.
Temelj  je dim. 0,4x0,4x0,45m (ŠxDxV).</t>
  </si>
  <si>
    <t>Dobava i ugradnja montažnog betonskog zdenca tip MZ D2/400 kN, vanjskih dimenzija 118×108×101cm (102×92×72 cm) komplet sa okvirom i lijevano željeznim poklopcem, nosivosti 400 kN.
Na poklopcu mora biti trajno čitljiva oznaka, nosivosti "400 kN", i naziv instalacije kojoj pripada, odnosno "DTK", ime ljevaonice i nodularnog lijeva. Sastavni dio okvira i poklopca moraju biti gumeni i plastični umetci koji sprečavaju lupanje poklopca. Poklopac mora biti takve konstrukcije da omogućava zabravljivanje na okvir.
Jediničnom cijenom obuhvaćen iskop jame čije su dimenzije najmanje 20cm veće od vanjskih gabarita zdenca, zbijanje i ravnanje posteljice na + ili - 0,5cm, slaganje elemenata zdenca sa ugradnjom uvodne ploče i međusobno ljepljenje elemenata građevinskim ljepilom, kao i nasipavanje materijalom sitnih frakcija i laganim zbijanjem bočnih prostora oko zdenca, te ugradnja betonskog okvira i poklopca.</t>
  </si>
  <si>
    <t>Dobava i ugradnja montažnog betonskog zdenca tip MZ D0/400 kN , vanjskih dimenzija 63×63x90cm (47x47x72 cm) komplet sa okvirom i lijevano željeznim poklopcem, nosivosti 400kN. Na poklopcu mora biti trajno čitljiva oznaka, nosivosti "400kN", i naziv instalacije kojoj pripada, odnosno "DTK", ime ljevaonice i nodularnog lIjeva. Sastavni dio okvira i poklopca moraju biti gumeni i plastični umetci koji sprečavaju lupanje poklopca. Poklopac mora biti takve konstrukcije da omogućava zabravljivanje na okvir.
Jediničnom cijenom obuhvaćen iskop jame čije su dimenzije najmanje 20 cm veće od vanjskih gabarita zdenca, zbijanje i ravnanje posteljice na + ili - 0,5 cm, slaganje elemenata zdenca sa ugradnjom uvodne ploče i međusobno ljepljenje elemenata građevinskim ljepilom, kao i nasipavanje materijalom sitnih frakcija i laganim zbijanjem bočnih prostora oko zdenca, te ugradnja betonskog okvira i poklopca.</t>
  </si>
  <si>
    <t>VII.1.</t>
  </si>
  <si>
    <t>VII.2.</t>
  </si>
  <si>
    <t>VII.3.</t>
  </si>
  <si>
    <t>VII.4.</t>
  </si>
  <si>
    <t>VII.5.</t>
  </si>
  <si>
    <t>VII.6.</t>
  </si>
  <si>
    <t>VII.7.</t>
  </si>
  <si>
    <t>VII.8.</t>
  </si>
  <si>
    <t>VII.9.</t>
  </si>
  <si>
    <t>VII.10.</t>
  </si>
  <si>
    <t>VII.11.</t>
  </si>
  <si>
    <t>VII.12.</t>
  </si>
  <si>
    <t>VII.13.</t>
  </si>
  <si>
    <t>VII.14.</t>
  </si>
  <si>
    <t>VII.15.</t>
  </si>
  <si>
    <t>VII.16.</t>
  </si>
  <si>
    <t>VII.17.</t>
  </si>
  <si>
    <t>VII.18.</t>
  </si>
  <si>
    <t>VII.19.</t>
  </si>
  <si>
    <t>VII.20.</t>
  </si>
  <si>
    <t>VII.21.</t>
  </si>
  <si>
    <t>VII.22.</t>
  </si>
  <si>
    <t>ODSPAJANJE MOBILNIH KUĆICA
Odspajanje napojnih kabela mobilnih kućica uz prethodno osiguranje mjesta rada (beznaponsko stanje). Nakon odspajanja potrebno je demontirati/odspojiti priključak kabela (utikač) te isti očistiti, a žile kabela kratko spojiti i izolirati termoslupljajućim bužirom. Kabele je potrebno jednoznačno označiti trajnom plastificiranom oznakom. Utikači se predaju invesitoru ili deponiraju prema nalogu predstavnika Investitora.</t>
  </si>
  <si>
    <t>DEMONTAŽA POSTOJEĆIH PRIKLJUČNIH ORMARIĆA U ZONI ZAHVATA
Odspajanje dovodnih i odvodnih kabela, pažljiva demontaža postojećih priključnih ormarića, čišćenje sa zapisničkom predajom predstavniku Investitora. Radove obavezno izvoditi uz osiguranje mjesta rada (beznaponsko stanje). Kabele je potrebno jednoznačno označiti trajnom plastificiranom oznakom. Prije izvođenja demontaže mora se dobiti nalog predstavnika Investitora ili nadzornog inženjera.</t>
  </si>
  <si>
    <t>ODSPAJANJE POSTOJEĆIH KABELA U SSRO-u
Odspajanje odvodnih kabela mobilnih kućica uz prethodno osiguranje mjesta rada (beznaponsko stanje). Nakon odspajanja potrebno je žile kabela kratko spojiti i izolirati, a kabele jednoznačno označiti trajnom plastificiranom oznakom.</t>
  </si>
  <si>
    <t>CIJEVI
Dobava i polaganje/ugradnja cijevi. Jediničnom cijenom je obuhvaćen sav potreban materijal i svi radovi za polaganje svih vrsta cijevi, sa odstojnim držačima (češljevima), direktno u zemlju ili u beton, zaštita pijeskom, međusobno spajanje cijevi i uvođenje cijevi u zdence, čišćenje i provjera prohodnosti cijevi (kalibracija), postavljanje čepova na krajevima, označavanje cijevi odgovarajućim termo ili mehaničkim oznakama, dobava i postavljanje trake upozorenja.</t>
  </si>
  <si>
    <t xml:space="preserve"> - dvoslojna savitljiva rebrasta plastična cijev  Ø110mm, crvene boje, s užetom ili žicom za provlačenje kabela</t>
  </si>
  <si>
    <t xml:space="preserve"> - dvoslojna savitljiva rebrasta plastična cijev  Ø50mm, crvene boje, s užetom ili žicom za provlačenje kabela</t>
  </si>
  <si>
    <t xml:space="preserve"> - dvoslojna savitljiva rebrasta plastična cijev  Ø50mm, žute boje, s užetom ili žicom za provlačenje kabela</t>
  </si>
  <si>
    <t>e)</t>
  </si>
  <si>
    <t>f)</t>
  </si>
  <si>
    <t>g)</t>
  </si>
  <si>
    <t xml:space="preserve"> - dvoslojna savitljiva rebrasta plastična cijev  Ø40mm, crvene boje, s užetom ili žicom za provlačenje kabela</t>
  </si>
  <si>
    <t xml:space="preserve"> - dvoslojna savitljiva rebrasta plastična cijev  Ø40mm, žute boje, s užetom ili žicom za provlačenje kabela</t>
  </si>
  <si>
    <t xml:space="preserve"> - traka crvena "OPREZ ENERGETSKI KABEL"</t>
  </si>
  <si>
    <t xml:space="preserve"> - traka žuta "OPREZ TK KABEL" </t>
  </si>
  <si>
    <t>Dobava, polaganje i spajanje, trake uzemljenja FeZn 30x4mm, komplet sa križnim spojnicama spojnicama. Na uzemljivač spojiti postojeći izvod trake uzemljenja uz trafostanicu. Kod svakog razvodnog ormara/izvoda ostaviti odcjep u dužini 1.5m, a trakom obilaziti zdence duž trase te u zdencu ostaviti odcjep duljine 1.5m.</t>
  </si>
  <si>
    <t>Dobava, spajanje, polaganje/provlačenje u prije pripremljen kabelski rov ili kroz već položene cijevi, energetskih kabela reda 1kV, te spajanje istih, komplet s potrebnim spojnim i montažnim materijalom. Prilikom polaganja kabela u svemu se pridržavati uputstva proizvođača.</t>
  </si>
  <si>
    <t xml:space="preserve"> - NAYY-O 4x50 mm2 (napajanje kamp ormarića)</t>
  </si>
  <si>
    <t xml:space="preserve"> - NYY-J 4x16 mm2 (napajanje stupova vanjske rasvjete)</t>
  </si>
  <si>
    <t xml:space="preserve"> - NYY-J 3x4 mm2 (napajanje stupića vanjske rasvjete te rasvjete kamp ormarića)</t>
  </si>
  <si>
    <t>Izrada spoja kamp ormarića, stupova vanjske rasvjete, metalne ograde kampa te wi-fi stupova na uzemljenje, s prethodno izvedenim izvodima izrađenim od FeZn trake duljine 1.5 m, komplet sa svim potrebnim spojnim materijalom.</t>
  </si>
  <si>
    <t>Dobava materijala te izrada kabelskih završetaka u toploskupljajućoj tehnologiji:</t>
  </si>
  <si>
    <t xml:space="preserve"> - za 4(5)-žilne kabele presjeka od 25mm2 do 70mm2, komplet sa stopicama, tip EPKT 0031, proizvod "Raychem".</t>
  </si>
  <si>
    <t xml:space="preserve"> - za 4(5)-žilne kabele presjeka od 4mm2 do 35mm2, komplet sa stopicama, tip EPKT 0031, proizvod "Raychem".</t>
  </si>
  <si>
    <t>Dobava, montaža i centriranje toplocinčanog stupa za montažu WiFi uređaja, u boji prema zahtjevu Investitora, visine 5 m, s temeljnom pločom, ugradnim vijcima i s preklopnom spojnicom (zglobom) za mogućnost spuštanja stupa radi servisiranja WiFi uređaja. Komplet s konzolom za montažu uređaja.</t>
  </si>
  <si>
    <t>Preuzimanje od isporučitelja, kontrola preuzete opreme, svi prijenosi, skladištenje, lokalni transport, ugradnja i centriranje sa svim potrebnim radom i montažnim materijalom do pune funkcije:</t>
  </si>
  <si>
    <t>Dobava (FCO gradilište):</t>
  </si>
  <si>
    <t xml:space="preserve">Dobava i polaganje S/FTP  Cat 6a za polaganje u zemlju, proizvođač DRAKA u prethodno definirane cijevi promjera 40mm.  U cijeni uračunato otvaranje i zatvaranje zdenaca,  polaganje kabela u cijev sa uvodom i označavanjem  kabela u ormaru i mjestu priključka. </t>
  </si>
  <si>
    <t>Dobava, ugradnja i spajanje razvodne kutije u zaštiti IP66 na WI-FI stup, dimenzija 151x117x67mm i kabelskim uvodnicama. U kompletu sa kutijom predvidjeti dobavu, ugradnju i spajanje prenaponske zaštite Iskra LZ-NET6.</t>
  </si>
  <si>
    <t xml:space="preserve">KAMP ORMARIĆ
Dobava, doprema na mjesto montaže, montaža i spajanje kamp ormarića tipa kao GIGIEFFE AQUARIS, RAL prema izboru Investitora + pocinčana temeljna ploča art. 608020 s pričvrsnim inox maticama i vijcima i inox držačima kabela.
Ormarić u minimalnoj zaštiti IP56 mora biti opremljen sa četiri utičnica 2P+PE 16A 230V IEC 309, glavnom sklopkom 3P 40A, četiri strujnih zaštitnih sklopki-automatskih osigurača 2P B16/0,03A Iks=10 kA, jednim automatskim osiguračem 1P 4A karakteristike B min Iks=10kA ( za rasvjetu ormarića ), sa pripadnim nosačima utičnica, strujnih zaštitnih sklopki i automatskih osigurača, razdjelnikom za TV/SAT s 1 ulazom i 4 izlaza, četiri TV/SAT priključnice ženske za F konektor, dva transparentna poklopca sa bravicama i tipskim ključevima Plava laguna d.d. rasvjetnom armaturom u vrhu ormarića sa LED žaruljom 6 do 10 W 230V, četiri holender slavine 1/2", izoliranim cjevnim razvodom PP/R za vodu sa priključnim holenderom i glavnim kratkim kuglastim ventilom za vodu 3/4", temeljnom bazom i sidrenim vijcima za ugradnju u betonski temelj, potrebnim rednim stezaljkama za prolaz tri kabela tipa NAYY-A 4x50 mm2 i potrebnim PG uvodnicama za tri kabela NAYY-A 4x50 mm2 i tri kabela do NYY-J 5x6 mm2 za napajnje rasvjete, komplet sve montirano, spojeno, ožičeno, isprobano, i ispitano. </t>
  </si>
  <si>
    <t>Kabeli, ormarići i elementi označeni prema dokumentaciji odnosno oznakama iz projekta sa trajnim PVC ili Al oznakama, sve do pune funkcije; po montaži se PVC zaštitne cijevi za ulaz kabela ugrađene u betonski temelj se zabrtvljuju purpen masom ili trajno plastičnim kitom, a eventualne rezervne uvodnice se brtve odgovarajućim PG čepom; Izvoditelj elektromontažnih radova dobavlja sve potrebne označne pločice ili trajne naljepnice prema dokumentaciji u prilogu projekta i precizno prema dokumentaciji - projektu za izvedbu mora označiti svaki novo postavljeni kamp ormarić sa brojem kamp ormarića graviranim na tvrdoj dvoslojnoj PVC pločici (fiksiran sa inoxA4 vijcima), znakom upozorenja na opasnost od udara struje i primjenjenog sistema mreže i mjera zaštite i upozorenjem na četiri jezika da je maksimalna dužina priključnog kabela 25 m); Izvoditelj preuzima i ugrađuje u AB temelj preuzete sidrene vijke, montira i precizno nivelira ormarić, spaja na novopoložene kabele glavnog razvoda i vanjske rasvjete i PEHD cijevi razvoda pitke vode te vrši sva potrebna ispitivanja; Izvoditelj mora kod spajanja kabela izolirnim termoskupljajućim PVC cjevima izolirati-osigurati zapresane stopice, voditi računa kod spajanja o bojama faznih, neutralnog i zaštitnih vodića a položene i spojene kabele i vodiče označiti sa kvalitetnim trajnim oznakama sukladno dokumentaciji - projektu za izvedbu.</t>
  </si>
  <si>
    <t>Prateća dokumentacija:
 - jednopolna shema ormarića
 - atestna dokumentacija o sukladnosti s važećim HRN normama
 - jamstvena izjava od jedne (1) godine</t>
  </si>
  <si>
    <t>Preuzimanje od isporučitelja, kontrola preuzete opreme, svi prijenosi, skladištenje, lokalni transport, ugradnja, spajanje i puštanje u rad sa svim potrebnim radom i montažnim materijalom do pune funkcije:</t>
  </si>
  <si>
    <t>Dobava, ugradnja i spajanje IP68 spojnice s jednim ulazom i 2 izlaza, za peteopolne kabele presjeka od 0.5 mm2 do 4.0 mm2.</t>
  </si>
  <si>
    <t>Cestovna led svjetiljka Lumenia S Lum 1 cod. S1S.T.SA.16.040.002.3080, DALI, snage 40W led, jačine svjetlosnog toka 6080Lm, temperature 3000K, uzvrat boje preko 70, montaža na rasvjetni stup s prihvatom fi 60mm, cestovne optike 002, masa 9kg, stupanj zaštite IP66, mehaničke zaštite IK09, razred zaštite I, dim. 660x300x260mm, komplet sa Zhaga konektorom, oznaka u projektu V1</t>
  </si>
  <si>
    <t xml:space="preserve">Rasvjetni stup visine 6 m, za svjetiljku navedenu u prethodnoj stavci, komplet sa temeljnom pločom, priključnom kutijom, poklopcem, osiguračima te vijcima. Konusni, vruće cinčan. </t>
  </si>
  <si>
    <t>Rasvjetni stupić Platek Alien cod. 4270119DIMA.08, dim. H. 1150mm, snage 22W led, jačine svjetlosnog toka 1750Lm, DALI upravljiva, temperature 3000K, uzvrat boje Cri&gt;80, cestovne optike, klasa izolacije II, stupanj zaštite IP66, mehaničke zaštite IK10, boje kućišta iz palete proizvođača, oznaka u projektu V2</t>
  </si>
  <si>
    <t>Ankeri za montažu stupića navaden u prethodnoj stavci, cod. 8950090</t>
  </si>
  <si>
    <t xml:space="preserve">Dobava i ugradnja modula za panel Cat6/a shileded za bezalatno spajanje </t>
  </si>
  <si>
    <t>Izrada spoja Cat6/s na panelu sa uvodom kablova i aranžiranjem ormara</t>
  </si>
  <si>
    <t>Dobava i ugradnja patch kabla Cat 6/s 1-2m</t>
  </si>
  <si>
    <t>Dobava i ugradnja patch kabla Cat 6/s 5m oudoor</t>
  </si>
  <si>
    <t>Dobava, ugradnja, podešavanje i spajanje do pune funkcionalnosti AP-a Ruckus T750  (901-T750-WW02) sa nosačem i VSZ licencom. U cijenu uračunati uvod kabela u stup rasvjete, bušenje rupe za izlaz kabela iz stupa na poziciji AP-a.</t>
  </si>
  <si>
    <t xml:space="preserve">Ispitivanja, mjerenja,  i primopredaja radova moraju se u svemu izvesti prema:u svemu prema Tehničkim propisima za niskonaponske električne instalacije (NN br.5/10), kao i izrada potrebne dokumentacije za tehnički pregled u svemu prema Pravilniku o tehničkom pregledu građevine (NN br.108/04):
 - Tehničkim propisima za niskonaponske električne instalacije (NN br. 05/10)
 - Tehničkim propisma za sustave zaštite od djelovanja munje na građevinama (NN br. 87/08, 33/10)
Kompletna dokumentacija mora biti uvezana s odgovarajućim sadržajem i sadržavati:
 - ispitivanje izolacije kabela
 - ispitivanje neprekinutosti zaštitnog vodiča i povezanost metalnih masa na izjednačenje potencijala
 - mjerenje prijelaznog otpora uzemljivača
 - ispitivanje djelovanja zaštitnih mjera - zaštite od povećanog napona dodira, podešenosti zaštitnih uređaja, kontrola mehaničke zaštite i zahtijevane IP-zaštite, podešenje upravljačkih i signalnih strujnih krugova 
 - izrada i predaja ispitnih lista za izvedene kontrole, podešenja i ispitivanja
 - Ispravu o niskoj razini radio frekvencijskih smetnji i Ispravu o samosigurnosti uređaja
 - mjerenje rasvjetljenosti i izdavanje ispitnih protokola, mjernih rezultata i atesta.
 - predaja garantnih listova
 - tehnička uputstava za rad i održavanje na hrvatskom jeziku koja moraju sadržavati opis sustava, tehničke podatke, potrebne blok sheme, opisa rukovanja, opisa poslova na održavanju, opis postupaka testiranja       </t>
  </si>
  <si>
    <t>VIII.</t>
  </si>
  <si>
    <t>VIII.1.</t>
  </si>
  <si>
    <t>VIII.2.</t>
  </si>
  <si>
    <t>Transport drvenih terasa mobilnih kućica približnih dimenzija 250x300x280 cm. Stavka uključuje utovar demontirane i pripremljene terase za transport sa povoljne pozicije u AC Park Umag do AC Kanegra, istovar, te montažu (deponiranje) terasa na isti način kako su bile montirane u AC Park Umag.
Jedinična cijena stavke uključuje sav potreban rad, materijal, pomoćna sredstva i transporte za izvedbu opisanog rada. Obračun po komadu transportirane i montirane drvene terase mobilne kućice.</t>
  </si>
  <si>
    <t>Transport mobilnih kućica dimenzija 4,00 x 8,00 m. Stavka uključuje utovar demontirane i pripremljene mobilne kućice za transport sa povoljne pozicije u AC Park Umag do AC Kanegra, istovar, te  montažu (deponiranje u "livelu" ali bez spajanja instalacija) kućica na isti način kako su bile montirane u AC Park Umag.
Jedinična cijena stavke uključuje sav potreban rad, materijal, pomoćna sredstva i transporte za izvedbu opisanog rada. Obračun po komadu transportirane i montirane kućice.</t>
  </si>
  <si>
    <t>Transport "glamping" šatora ukupnih dimenzija 4,20 x 6,30 m. Stavka uključuje utovar demontiranog i pripremljenog šatora za transport sa povoljne pozicije u AC Park Umag do AC Kanegra, istovar, te skladištenje (deponiranje) šatora na betonske opločnike i prekrivanje istih sa novom vodonepropusnom ceradom kako bi se zaštitili od atmosferilija.
Jedinična cijena stavke uključuje sav potreban rad, materijal, pomoćna sredstva i transporte za izvedbu opisanog rada. Obračun po komadu transportiranog i montiranog šatora.</t>
  </si>
  <si>
    <t>7.</t>
  </si>
  <si>
    <t>Napomena: prije transporta obavezno je fiksiranje svih moguće pomičnih elemenata unutar kućice (štedanjak, bojler, mikrovalna peć, frižider, ormar i dr.)  kako nebi došlo do oštećenja prilikom transporta!</t>
  </si>
  <si>
    <t>Planirani početak radova predviđen je za 15.02.2024.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</si>
</sst>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4" formatCode="_-* #,##0.00\ &quot;kn&quot;_-;\-* #,##0.00\ &quot;kn&quot;_-;_-* &quot;-&quot;??\ &quot;kn&quot;_-;_-@_-"/>
    <numFmt numFmtId="43" formatCode="_-* #,##0.00_-;\-* #,##0.00_-;_-* &quot;-&quot;??_-;_-@_-"/>
    <numFmt numFmtId="164" formatCode="_-* #,##0.00\ _k_n_-;\-* #,##0.00\ _k_n_-;_-* &quot;-&quot;??\ _k_n_-;_-@_-"/>
    <numFmt numFmtId="165" formatCode="###,##0.00"/>
    <numFmt numFmtId="166" formatCode="[$-41A]General"/>
    <numFmt numFmtId="167" formatCode="#,##0.00\ ;\-#,##0.00\ ;&quot; -&quot;#\ ;@\ "/>
    <numFmt numFmtId="168" formatCode="_(* #,##0.00_);_(* \(#,##0.00\);_(* &quot;-&quot;??_);_(@_)"/>
    <numFmt numFmtId="169" formatCode="_-* #,##0.00\ _k_n_-;\-* #,##0.00\ _k_n_-;_-* \-??\ _k_n_-;_-@_-"/>
    <numFmt numFmtId="170" formatCode="_-[$€-2]\ * #,##0.00_-;\-[$€-2]\ * #,##0.00_-;_-[$€-2]\ * &quot;-&quot;??_-"/>
    <numFmt numFmtId="171" formatCode="#,##0.00&quot;      &quot;;&quot;-&quot;#,##0.00&quot;      &quot;;&quot; -&quot;#&quot;      &quot;;@&quot; &quot;"/>
    <numFmt numFmtId="172" formatCode="0.0"/>
    <numFmt numFmtId="173" formatCode="[$-41A]#,##0.00"/>
    <numFmt numFmtId="174" formatCode="#,##0.00&quot; &quot;[$kn-41A];[Red]&quot;-&quot;#,##0.00&quot; &quot;[$kn-41A]"/>
    <numFmt numFmtId="175" formatCode="&quot;kn&quot;\ #,##0.00;[Red]\-&quot;kn&quot;\ #,##0.00"/>
    <numFmt numFmtId="176" formatCode="###,##0"/>
    <numFmt numFmtId="177" formatCode="_-&quot;kn&quot;\ * #,##0.00_-;\-&quot;kn&quot;\ * #,##0.00_-;_-&quot;kn&quot;\ * &quot;-&quot;??_-;_-@_-"/>
    <numFmt numFmtId="178" formatCode="_-* #,##0.00\ [$€-1]_-;\-* #,##0.00\ [$€-1]_-;_-* &quot;-&quot;??\ [$€-1]_-;_-@_-"/>
    <numFmt numFmtId="179" formatCode="#,##0.00&quot;      &quot;;#,##0.00&quot;      &quot;;&quot;-&quot;#&quot;      &quot;;&quot; &quot;@&quot; &quot;"/>
    <numFmt numFmtId="180" formatCode="&quot;VII.&quot;##&quot;.&quot;"/>
  </numFmts>
  <fonts count="89">
    <font>
      <sz val="11"/>
      <color theme="1"/>
      <name val="Calibri"/>
      <family val="2"/>
      <charset val="238"/>
      <scheme val="minor"/>
    </font>
    <font>
      <sz val="8"/>
      <name val="Arial"/>
      <family val="2"/>
      <charset val="238"/>
    </font>
    <font>
      <sz val="8"/>
      <color theme="1"/>
      <name val="Arial"/>
      <family val="2"/>
      <charset val="238"/>
    </font>
    <font>
      <sz val="8"/>
      <color rgb="FF000000"/>
      <name val="Arial"/>
      <family val="2"/>
      <charset val="238"/>
    </font>
    <font>
      <b/>
      <sz val="8"/>
      <color theme="1"/>
      <name val="Arial"/>
      <family val="2"/>
      <charset val="238"/>
    </font>
    <font>
      <sz val="8"/>
      <color rgb="FF505050"/>
      <name val="Arial"/>
      <family val="2"/>
      <charset val="238"/>
    </font>
    <font>
      <sz val="10"/>
      <name val="Arial"/>
      <family val="2"/>
      <charset val="238"/>
    </font>
    <font>
      <b/>
      <sz val="8"/>
      <name val="Arial"/>
      <family val="2"/>
      <charset val="238"/>
    </font>
    <font>
      <sz val="10"/>
      <name val="Helv"/>
    </font>
    <font>
      <sz val="11"/>
      <color theme="1"/>
      <name val="Calibri"/>
      <family val="2"/>
      <charset val="238"/>
      <scheme val="minor"/>
    </font>
    <font>
      <sz val="11"/>
      <color indexed="8"/>
      <name val="Calibri"/>
      <family val="2"/>
    </font>
    <font>
      <sz val="10"/>
      <name val="Arial"/>
      <family val="2"/>
    </font>
    <font>
      <sz val="10"/>
      <color theme="1"/>
      <name val="Arial"/>
      <family val="2"/>
      <charset val="238"/>
    </font>
    <font>
      <sz val="10"/>
      <color rgb="FF000000"/>
      <name val="Arial"/>
      <family val="2"/>
      <charset val="238"/>
    </font>
    <font>
      <sz val="10"/>
      <name val="Helv"/>
      <charset val="204"/>
    </font>
    <font>
      <sz val="10"/>
      <name val="Arial"/>
      <family val="2"/>
      <charset val="204"/>
    </font>
    <font>
      <sz val="11"/>
      <color indexed="8"/>
      <name val="Calibri"/>
      <family val="2"/>
      <charset val="238"/>
    </font>
    <font>
      <sz val="11"/>
      <color rgb="FF000000"/>
      <name val="Calibri"/>
      <family val="2"/>
      <charset val="238"/>
    </font>
    <font>
      <sz val="11"/>
      <color indexed="9"/>
      <name val="Calibri"/>
      <family val="2"/>
      <charset val="238"/>
    </font>
    <font>
      <sz val="11"/>
      <color rgb="FFFFFFFF"/>
      <name val="Calibri"/>
      <family val="2"/>
      <charset val="238"/>
    </font>
    <font>
      <sz val="11"/>
      <color indexed="20"/>
      <name val="Calibri"/>
      <family val="2"/>
      <charset val="238"/>
    </font>
    <font>
      <sz val="11"/>
      <color rgb="FF800080"/>
      <name val="Calibri"/>
      <family val="2"/>
      <charset val="238"/>
    </font>
    <font>
      <b/>
      <sz val="11"/>
      <color indexed="52"/>
      <name val="Calibri"/>
      <family val="2"/>
      <charset val="238"/>
    </font>
    <font>
      <b/>
      <sz val="11"/>
      <color rgb="FFFF9900"/>
      <name val="Calibri"/>
      <family val="2"/>
      <charset val="238"/>
    </font>
    <font>
      <b/>
      <sz val="11"/>
      <color indexed="9"/>
      <name val="Calibri"/>
      <family val="2"/>
      <charset val="238"/>
    </font>
    <font>
      <b/>
      <sz val="11"/>
      <color rgb="FFFFFFFF"/>
      <name val="Calibri"/>
      <family val="2"/>
      <charset val="238"/>
    </font>
    <font>
      <sz val="12"/>
      <name val="Arial"/>
      <family val="2"/>
    </font>
    <font>
      <sz val="11"/>
      <color indexed="17"/>
      <name val="Calibri"/>
      <family val="2"/>
      <charset val="238"/>
    </font>
    <font>
      <i/>
      <sz val="11"/>
      <color rgb="FF808080"/>
      <name val="Calibri"/>
      <family val="2"/>
      <charset val="238"/>
    </font>
    <font>
      <sz val="11"/>
      <color rgb="FF008000"/>
      <name val="Calibri"/>
      <family val="2"/>
      <charset val="238"/>
    </font>
    <font>
      <b/>
      <sz val="15"/>
      <color rgb="FF003366"/>
      <name val="Calibri"/>
      <family val="2"/>
      <charset val="238"/>
    </font>
    <font>
      <b/>
      <sz val="13"/>
      <color rgb="FF003366"/>
      <name val="Calibri"/>
      <family val="2"/>
      <charset val="238"/>
    </font>
    <font>
      <b/>
      <sz val="11"/>
      <color rgb="FF003366"/>
      <name val="Calibri"/>
      <family val="2"/>
      <charset val="238"/>
    </font>
    <font>
      <sz val="11"/>
      <color rgb="FF333399"/>
      <name val="Calibri"/>
      <family val="2"/>
      <charset val="238"/>
    </font>
    <font>
      <sz val="11"/>
      <color rgb="FFFF9900"/>
      <name val="Calibri"/>
      <family val="2"/>
      <charset val="238"/>
    </font>
    <font>
      <sz val="11"/>
      <color rgb="FF993300"/>
      <name val="Calibri"/>
      <family val="2"/>
      <charset val="238"/>
    </font>
    <font>
      <sz val="12"/>
      <color indexed="8"/>
      <name val="Arial Narrow"/>
      <family val="2"/>
    </font>
    <font>
      <b/>
      <sz val="11"/>
      <color rgb="FF333333"/>
      <name val="Calibri"/>
      <family val="2"/>
      <charset val="238"/>
    </font>
    <font>
      <b/>
      <sz val="12"/>
      <color indexed="8"/>
      <name val="Arial Narrow"/>
      <family val="2"/>
    </font>
    <font>
      <b/>
      <sz val="18"/>
      <color rgb="FF003366"/>
      <name val="Cambria"/>
      <family val="1"/>
      <charset val="238"/>
    </font>
    <font>
      <b/>
      <sz val="18"/>
      <color rgb="FF003366"/>
      <name val="Cambria1"/>
      <charset val="238"/>
    </font>
    <font>
      <b/>
      <sz val="11"/>
      <color rgb="FF000000"/>
      <name val="Calibri"/>
      <family val="2"/>
      <charset val="238"/>
    </font>
    <font>
      <sz val="11"/>
      <color rgb="FFFF0000"/>
      <name val="Calibri"/>
      <family val="2"/>
      <charset val="238"/>
    </font>
    <font>
      <i/>
      <sz val="11"/>
      <color indexed="23"/>
      <name val="Calibri"/>
      <family val="2"/>
      <charset val="238"/>
    </font>
    <font>
      <b/>
      <i/>
      <sz val="16"/>
      <color theme="1"/>
      <name val="Arial"/>
      <family val="2"/>
      <charset val="238"/>
    </font>
    <font>
      <b/>
      <sz val="15"/>
      <color indexed="56"/>
      <name val="Calibri"/>
      <family val="2"/>
      <charset val="238"/>
    </font>
    <font>
      <b/>
      <i/>
      <sz val="16"/>
      <color rgb="FF000000"/>
      <name val="Arial"/>
      <family val="2"/>
      <charset val="238"/>
    </font>
    <font>
      <b/>
      <sz val="13"/>
      <color indexed="56"/>
      <name val="Calibri"/>
      <family val="2"/>
      <charset val="238"/>
    </font>
    <font>
      <b/>
      <sz val="11"/>
      <color indexed="56"/>
      <name val="Calibri"/>
      <family val="2"/>
      <charset val="238"/>
    </font>
    <font>
      <u/>
      <sz val="10"/>
      <color indexed="12"/>
      <name val="Times New Roman CE"/>
      <charset val="238"/>
    </font>
    <font>
      <u/>
      <sz val="10"/>
      <color rgb="FF0000FF"/>
      <name val="Times New Roman CE1"/>
      <charset val="238"/>
    </font>
    <font>
      <u/>
      <sz val="12"/>
      <color indexed="12"/>
      <name val="Arial"/>
      <family val="2"/>
    </font>
    <font>
      <sz val="11"/>
      <color indexed="62"/>
      <name val="Calibri"/>
      <family val="2"/>
      <charset val="238"/>
    </font>
    <font>
      <b/>
      <sz val="11"/>
      <color indexed="63"/>
      <name val="Calibri"/>
      <family val="2"/>
      <charset val="238"/>
    </font>
    <font>
      <sz val="10"/>
      <name val="Times New Roman CE"/>
      <family val="1"/>
      <charset val="238"/>
    </font>
    <font>
      <sz val="10"/>
      <color theme="1"/>
      <name val="Times New Roman CE"/>
      <charset val="238"/>
    </font>
    <font>
      <sz val="10"/>
      <color rgb="FF000000"/>
      <name val="Times New Roman CE1"/>
      <charset val="238"/>
    </font>
    <font>
      <sz val="12"/>
      <name val="Times New Roman CE"/>
      <family val="1"/>
      <charset val="238"/>
    </font>
    <font>
      <sz val="12"/>
      <color theme="1"/>
      <name val="Times New Roman CE"/>
      <charset val="238"/>
    </font>
    <font>
      <sz val="12"/>
      <color rgb="FF000000"/>
      <name val="Times New Roman CE1"/>
      <charset val="238"/>
    </font>
    <font>
      <sz val="10"/>
      <color indexed="8"/>
      <name val="Century Gothic"/>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1"/>
      <name val="Arial"/>
      <family val="2"/>
      <charset val="238"/>
    </font>
    <font>
      <sz val="10"/>
      <color theme="1"/>
      <name val="Arial1"/>
      <charset val="238"/>
    </font>
    <font>
      <sz val="10"/>
      <color rgb="FF000000"/>
      <name val="Arial1"/>
      <charset val="238"/>
    </font>
    <font>
      <sz val="11"/>
      <name val="Arial"/>
      <family val="2"/>
    </font>
    <font>
      <sz val="10"/>
      <color indexed="8"/>
      <name val="MS Sans Serif"/>
      <family val="2"/>
    </font>
    <font>
      <sz val="10"/>
      <color theme="1"/>
      <name val="Times New Roman CE1"/>
      <charset val="238"/>
    </font>
    <font>
      <b/>
      <i/>
      <u/>
      <sz val="11"/>
      <color theme="1"/>
      <name val="Arial"/>
      <family val="2"/>
      <charset val="238"/>
    </font>
    <font>
      <b/>
      <i/>
      <u/>
      <sz val="11"/>
      <color rgb="FF000000"/>
      <name val="Arial"/>
      <family val="2"/>
      <charset val="238"/>
    </font>
    <font>
      <sz val="11"/>
      <color indexed="10"/>
      <name val="Calibri"/>
      <family val="2"/>
      <charset val="238"/>
    </font>
    <font>
      <b/>
      <sz val="11"/>
      <color indexed="8"/>
      <name val="Calibri"/>
      <family val="2"/>
      <charset val="238"/>
    </font>
    <font>
      <sz val="12"/>
      <color indexed="8"/>
      <name val="Arial"/>
      <family val="2"/>
    </font>
    <font>
      <sz val="11"/>
      <name val="Times New Roman CE"/>
      <charset val="238"/>
    </font>
    <font>
      <b/>
      <sz val="8"/>
      <color rgb="FF000000"/>
      <name val="Arial"/>
      <family val="2"/>
      <charset val="238"/>
    </font>
    <font>
      <i/>
      <sz val="8"/>
      <color theme="1"/>
      <name val="Arial"/>
      <family val="2"/>
      <charset val="238"/>
    </font>
    <font>
      <i/>
      <sz val="8"/>
      <color rgb="FF000000"/>
      <name val="Arial"/>
      <family val="2"/>
      <charset val="238"/>
    </font>
    <font>
      <b/>
      <sz val="8"/>
      <color rgb="FFFF0000"/>
      <name val="Arial"/>
      <family val="2"/>
      <charset val="238"/>
    </font>
    <font>
      <sz val="10"/>
      <name val="Arial"/>
      <family val="2"/>
      <charset val="238"/>
    </font>
    <font>
      <sz val="10"/>
      <color indexed="8"/>
      <name val="Arial1"/>
      <charset val="238"/>
    </font>
    <font>
      <sz val="11"/>
      <color indexed="8"/>
      <name val="Arial"/>
      <family val="2"/>
      <charset val="238"/>
    </font>
    <font>
      <sz val="10"/>
      <color indexed="8"/>
      <name val="Arial"/>
      <family val="2"/>
      <charset val="238"/>
    </font>
    <font>
      <sz val="12"/>
      <color theme="1"/>
      <name val="Calibri"/>
      <family val="2"/>
      <scheme val="minor"/>
    </font>
    <font>
      <sz val="11"/>
      <color theme="1"/>
      <name val="Arial"/>
      <family val="2"/>
      <charset val="238"/>
    </font>
    <font>
      <sz val="9"/>
      <name val="Arial"/>
      <family val="2"/>
      <charset val="238"/>
    </font>
    <font>
      <sz val="9"/>
      <color theme="1"/>
      <name val="Calibri"/>
      <family val="2"/>
      <charset val="238"/>
      <scheme val="minor"/>
    </font>
    <font>
      <vertAlign val="superscript"/>
      <sz val="8"/>
      <name val="Arial"/>
      <family val="2"/>
      <charset val="238"/>
    </font>
  </fonts>
  <fills count="69">
    <fill>
      <patternFill patternType="none"/>
    </fill>
    <fill>
      <patternFill patternType="gray125"/>
    </fill>
    <fill>
      <patternFill patternType="solid">
        <fgColor indexed="31"/>
      </patternFill>
    </fill>
    <fill>
      <patternFill patternType="solid">
        <fgColor rgb="FFCCCCFF"/>
        <bgColor rgb="FFCCCCFF"/>
      </patternFill>
    </fill>
    <fill>
      <patternFill patternType="solid">
        <fgColor indexed="31"/>
        <bgColor indexed="22"/>
      </patternFill>
    </fill>
    <fill>
      <patternFill patternType="solid">
        <fgColor indexed="45"/>
      </patternFill>
    </fill>
    <fill>
      <patternFill patternType="solid">
        <fgColor rgb="FFFF99CC"/>
        <bgColor rgb="FFFF99CC"/>
      </patternFill>
    </fill>
    <fill>
      <patternFill patternType="solid">
        <fgColor indexed="45"/>
        <bgColor indexed="29"/>
      </patternFill>
    </fill>
    <fill>
      <patternFill patternType="solid">
        <fgColor indexed="42"/>
      </patternFill>
    </fill>
    <fill>
      <patternFill patternType="solid">
        <fgColor rgb="FFCCFFCC"/>
        <bgColor rgb="FFCCFFCC"/>
      </patternFill>
    </fill>
    <fill>
      <patternFill patternType="solid">
        <fgColor indexed="42"/>
        <bgColor indexed="27"/>
      </patternFill>
    </fill>
    <fill>
      <patternFill patternType="solid">
        <fgColor indexed="46"/>
      </patternFill>
    </fill>
    <fill>
      <patternFill patternType="solid">
        <fgColor rgb="FFCC99FF"/>
        <bgColor rgb="FFCC99FF"/>
      </patternFill>
    </fill>
    <fill>
      <patternFill patternType="solid">
        <fgColor indexed="46"/>
        <bgColor indexed="24"/>
      </patternFill>
    </fill>
    <fill>
      <patternFill patternType="solid">
        <fgColor indexed="27"/>
      </patternFill>
    </fill>
    <fill>
      <patternFill patternType="solid">
        <fgColor rgb="FFCCFFFF"/>
        <bgColor rgb="FFCCFFFF"/>
      </patternFill>
    </fill>
    <fill>
      <patternFill patternType="solid">
        <fgColor indexed="27"/>
        <bgColor indexed="41"/>
      </patternFill>
    </fill>
    <fill>
      <patternFill patternType="solid">
        <fgColor indexed="47"/>
      </patternFill>
    </fill>
    <fill>
      <patternFill patternType="solid">
        <fgColor rgb="FFFFCC99"/>
        <bgColor rgb="FFFFCC99"/>
      </patternFill>
    </fill>
    <fill>
      <patternFill patternType="solid">
        <fgColor indexed="47"/>
        <bgColor indexed="22"/>
      </patternFill>
    </fill>
    <fill>
      <patternFill patternType="solid">
        <fgColor indexed="44"/>
      </patternFill>
    </fill>
    <fill>
      <patternFill patternType="solid">
        <fgColor rgb="FF99CCFF"/>
        <bgColor rgb="FF99CCFF"/>
      </patternFill>
    </fill>
    <fill>
      <patternFill patternType="solid">
        <fgColor indexed="44"/>
        <bgColor indexed="31"/>
      </patternFill>
    </fill>
    <fill>
      <patternFill patternType="solid">
        <fgColor indexed="29"/>
      </patternFill>
    </fill>
    <fill>
      <patternFill patternType="solid">
        <fgColor rgb="FFFF8080"/>
        <bgColor rgb="FFFF8080"/>
      </patternFill>
    </fill>
    <fill>
      <patternFill patternType="solid">
        <fgColor indexed="29"/>
        <bgColor indexed="45"/>
      </patternFill>
    </fill>
    <fill>
      <patternFill patternType="solid">
        <fgColor indexed="11"/>
      </patternFill>
    </fill>
    <fill>
      <patternFill patternType="solid">
        <fgColor rgb="FF00FF00"/>
        <bgColor rgb="FF00FF00"/>
      </patternFill>
    </fill>
    <fill>
      <patternFill patternType="solid">
        <fgColor indexed="11"/>
        <bgColor indexed="49"/>
      </patternFill>
    </fill>
    <fill>
      <patternFill patternType="solid">
        <fgColor indexed="51"/>
      </patternFill>
    </fill>
    <fill>
      <patternFill patternType="solid">
        <fgColor rgb="FFFFCC00"/>
        <bgColor rgb="FFFFCC00"/>
      </patternFill>
    </fill>
    <fill>
      <patternFill patternType="solid">
        <fgColor indexed="51"/>
        <bgColor indexed="13"/>
      </patternFill>
    </fill>
    <fill>
      <patternFill patternType="solid">
        <fgColor indexed="30"/>
      </patternFill>
    </fill>
    <fill>
      <patternFill patternType="solid">
        <fgColor rgb="FF0066CC"/>
        <bgColor rgb="FF0066CC"/>
      </patternFill>
    </fill>
    <fill>
      <patternFill patternType="solid">
        <fgColor indexed="30"/>
        <bgColor indexed="21"/>
      </patternFill>
    </fill>
    <fill>
      <patternFill patternType="solid">
        <fgColor indexed="36"/>
      </patternFill>
    </fill>
    <fill>
      <patternFill patternType="solid">
        <fgColor rgb="FF800080"/>
        <bgColor rgb="FF800080"/>
      </patternFill>
    </fill>
    <fill>
      <patternFill patternType="solid">
        <fgColor indexed="20"/>
        <bgColor indexed="36"/>
      </patternFill>
    </fill>
    <fill>
      <patternFill patternType="solid">
        <fgColor indexed="49"/>
      </patternFill>
    </fill>
    <fill>
      <patternFill patternType="solid">
        <fgColor rgb="FF33CCCC"/>
        <bgColor rgb="FF33CCCC"/>
      </patternFill>
    </fill>
    <fill>
      <patternFill patternType="solid">
        <fgColor indexed="49"/>
        <bgColor indexed="40"/>
      </patternFill>
    </fill>
    <fill>
      <patternFill patternType="solid">
        <fgColor indexed="52"/>
      </patternFill>
    </fill>
    <fill>
      <patternFill patternType="solid">
        <fgColor rgb="FFFF9900"/>
        <bgColor rgb="FFFF9900"/>
      </patternFill>
    </fill>
    <fill>
      <patternFill patternType="solid">
        <fgColor indexed="52"/>
        <bgColor indexed="51"/>
      </patternFill>
    </fill>
    <fill>
      <patternFill patternType="solid">
        <fgColor indexed="62"/>
      </patternFill>
    </fill>
    <fill>
      <patternFill patternType="solid">
        <fgColor rgb="FF333399"/>
        <bgColor rgb="FF333399"/>
      </patternFill>
    </fill>
    <fill>
      <patternFill patternType="solid">
        <fgColor indexed="62"/>
        <bgColor indexed="56"/>
      </patternFill>
    </fill>
    <fill>
      <patternFill patternType="solid">
        <fgColor indexed="10"/>
      </patternFill>
    </fill>
    <fill>
      <patternFill patternType="solid">
        <fgColor rgb="FFFF0000"/>
        <bgColor rgb="FFFF0000"/>
      </patternFill>
    </fill>
    <fill>
      <patternFill patternType="solid">
        <fgColor indexed="10"/>
        <bgColor indexed="60"/>
      </patternFill>
    </fill>
    <fill>
      <patternFill patternType="solid">
        <fgColor indexed="57"/>
      </patternFill>
    </fill>
    <fill>
      <patternFill patternType="solid">
        <fgColor rgb="FF339966"/>
        <bgColor rgb="FF339966"/>
      </patternFill>
    </fill>
    <fill>
      <patternFill patternType="solid">
        <fgColor indexed="57"/>
        <bgColor indexed="21"/>
      </patternFill>
    </fill>
    <fill>
      <patternFill patternType="solid">
        <fgColor indexed="53"/>
      </patternFill>
    </fill>
    <fill>
      <patternFill patternType="solid">
        <fgColor rgb="FFFF6600"/>
        <bgColor rgb="FFFF6600"/>
      </patternFill>
    </fill>
    <fill>
      <patternFill patternType="solid">
        <fgColor indexed="53"/>
        <bgColor indexed="52"/>
      </patternFill>
    </fill>
    <fill>
      <patternFill patternType="solid">
        <fgColor indexed="26"/>
      </patternFill>
    </fill>
    <fill>
      <patternFill patternType="solid">
        <fgColor indexed="26"/>
        <bgColor indexed="9"/>
      </patternFill>
    </fill>
    <fill>
      <patternFill patternType="solid">
        <fgColor indexed="22"/>
      </patternFill>
    </fill>
    <fill>
      <patternFill patternType="solid">
        <fgColor rgb="FFC0C0C0"/>
        <bgColor rgb="FFC0C0C0"/>
      </patternFill>
    </fill>
    <fill>
      <patternFill patternType="solid">
        <fgColor indexed="22"/>
        <bgColor indexed="31"/>
      </patternFill>
    </fill>
    <fill>
      <patternFill patternType="solid">
        <fgColor indexed="55"/>
      </patternFill>
    </fill>
    <fill>
      <patternFill patternType="solid">
        <fgColor rgb="FF969696"/>
        <bgColor rgb="FF969696"/>
      </patternFill>
    </fill>
    <fill>
      <patternFill patternType="solid">
        <fgColor indexed="55"/>
        <bgColor indexed="23"/>
      </patternFill>
    </fill>
    <fill>
      <patternFill patternType="solid">
        <fgColor rgb="FFFFFF99"/>
        <bgColor rgb="FFFFFF99"/>
      </patternFill>
    </fill>
    <fill>
      <patternFill patternType="solid">
        <fgColor rgb="FFFFFFCC"/>
        <bgColor rgb="FFFFFFCC"/>
      </patternFill>
    </fill>
    <fill>
      <patternFill patternType="solid">
        <fgColor indexed="43"/>
      </patternFill>
    </fill>
    <fill>
      <patternFill patternType="solid">
        <fgColor indexed="43"/>
        <bgColor indexed="26"/>
      </patternFill>
    </fill>
    <fill>
      <patternFill patternType="solid">
        <fgColor theme="9" tint="0.79998168889431442"/>
        <bgColor indexed="64"/>
      </patternFill>
    </fill>
  </fills>
  <borders count="31">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rgb="FF808080"/>
      </left>
      <right style="thin">
        <color rgb="FF808080"/>
      </right>
      <top style="thin">
        <color rgb="FF808080"/>
      </top>
      <bottom style="thin">
        <color rgb="FF808080"/>
      </bottom>
      <diagonal/>
    </border>
    <border>
      <left style="double">
        <color indexed="63"/>
      </left>
      <right style="double">
        <color indexed="63"/>
      </right>
      <top style="double">
        <color indexed="63"/>
      </top>
      <bottom style="double">
        <color indexed="63"/>
      </bottom>
      <diagonal/>
    </border>
    <border>
      <left style="double">
        <color rgb="FF333333"/>
      </left>
      <right style="double">
        <color rgb="FF333333"/>
      </right>
      <top style="double">
        <color rgb="FF333333"/>
      </top>
      <bottom style="double">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style="thin">
        <color indexed="8"/>
      </left>
      <right/>
      <top style="thin">
        <color indexed="8"/>
      </top>
      <bottom style="thin">
        <color indexed="8"/>
      </bottom>
      <diagonal/>
    </border>
    <border>
      <left/>
      <right/>
      <top style="thin">
        <color rgb="FF333399"/>
      </top>
      <bottom style="double">
        <color rgb="FF333399"/>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697">
    <xf numFmtId="0" fontId="0" fillId="0" borderId="0"/>
    <xf numFmtId="0" fontId="6" fillId="0" borderId="0"/>
    <xf numFmtId="0" fontId="8" fillId="0" borderId="0"/>
    <xf numFmtId="164" fontId="9" fillId="0" borderId="0" applyFont="0" applyFill="0" applyBorder="0" applyAlignment="0" applyProtection="0"/>
    <xf numFmtId="0" fontId="6" fillId="0" borderId="0"/>
    <xf numFmtId="0" fontId="9" fillId="0" borderId="0"/>
    <xf numFmtId="0" fontId="6" fillId="0" borderId="0"/>
    <xf numFmtId="0" fontId="10" fillId="0" borderId="0"/>
    <xf numFmtId="0" fontId="6" fillId="0" borderId="0"/>
    <xf numFmtId="0" fontId="11" fillId="0" borderId="0"/>
    <xf numFmtId="0" fontId="11" fillId="0" borderId="0"/>
    <xf numFmtId="166" fontId="12" fillId="0" borderId="0"/>
    <xf numFmtId="166" fontId="12" fillId="0" borderId="0"/>
    <xf numFmtId="0" fontId="13" fillId="0" borderId="0"/>
    <xf numFmtId="0" fontId="14" fillId="0" borderId="0"/>
    <xf numFmtId="0" fontId="15" fillId="0" borderId="0"/>
    <xf numFmtId="0" fontId="14" fillId="0" borderId="0"/>
    <xf numFmtId="0" fontId="8" fillId="0" borderId="0"/>
    <xf numFmtId="0" fontId="11" fillId="0" borderId="0"/>
    <xf numFmtId="0" fontId="11" fillId="0" borderId="0"/>
    <xf numFmtId="0" fontId="8" fillId="0" borderId="0"/>
    <xf numFmtId="0" fontId="16" fillId="2" borderId="0" applyNumberFormat="0" applyBorder="0" applyAlignment="0" applyProtection="0"/>
    <xf numFmtId="0" fontId="17" fillId="3" borderId="0"/>
    <xf numFmtId="0" fontId="16" fillId="4" borderId="0" applyNumberFormat="0" applyBorder="0" applyAlignment="0" applyProtection="0"/>
    <xf numFmtId="0" fontId="17" fillId="3" borderId="0"/>
    <xf numFmtId="0" fontId="16" fillId="4" borderId="0" applyNumberFormat="0" applyBorder="0" applyAlignment="0" applyProtection="0"/>
    <xf numFmtId="0" fontId="16" fillId="5" borderId="0" applyNumberFormat="0" applyBorder="0" applyAlignment="0" applyProtection="0"/>
    <xf numFmtId="0" fontId="17" fillId="6" borderId="0"/>
    <xf numFmtId="0" fontId="16" fillId="7" borderId="0" applyNumberFormat="0" applyBorder="0" applyAlignment="0" applyProtection="0"/>
    <xf numFmtId="0" fontId="17" fillId="6" borderId="0"/>
    <xf numFmtId="0" fontId="16" fillId="7" borderId="0" applyNumberFormat="0" applyBorder="0" applyAlignment="0" applyProtection="0"/>
    <xf numFmtId="0" fontId="16" fillId="8" borderId="0" applyNumberFormat="0" applyBorder="0" applyAlignment="0" applyProtection="0"/>
    <xf numFmtId="0" fontId="17" fillId="9" borderId="0"/>
    <xf numFmtId="0" fontId="16" fillId="10" borderId="0" applyNumberFormat="0" applyBorder="0" applyAlignment="0" applyProtection="0"/>
    <xf numFmtId="0" fontId="17" fillId="9" borderId="0"/>
    <xf numFmtId="0" fontId="16" fillId="10" borderId="0" applyNumberFormat="0" applyBorder="0" applyAlignment="0" applyProtection="0"/>
    <xf numFmtId="0" fontId="16" fillId="11" borderId="0" applyNumberFormat="0" applyBorder="0" applyAlignment="0" applyProtection="0"/>
    <xf numFmtId="0" fontId="17" fillId="12" borderId="0"/>
    <xf numFmtId="0" fontId="16" fillId="13" borderId="0" applyNumberFormat="0" applyBorder="0" applyAlignment="0" applyProtection="0"/>
    <xf numFmtId="0" fontId="17" fillId="12" borderId="0"/>
    <xf numFmtId="0" fontId="16" fillId="13" borderId="0" applyNumberFormat="0" applyBorder="0" applyAlignment="0" applyProtection="0"/>
    <xf numFmtId="0" fontId="16" fillId="14" borderId="0" applyNumberFormat="0" applyBorder="0" applyAlignment="0" applyProtection="0"/>
    <xf numFmtId="0" fontId="17" fillId="15" borderId="0"/>
    <xf numFmtId="0" fontId="16" fillId="16" borderId="0" applyNumberFormat="0" applyBorder="0" applyAlignment="0" applyProtection="0"/>
    <xf numFmtId="0" fontId="17" fillId="15" borderId="0"/>
    <xf numFmtId="0" fontId="16" fillId="16" borderId="0" applyNumberFormat="0" applyBorder="0" applyAlignment="0" applyProtection="0"/>
    <xf numFmtId="0" fontId="16" fillId="17" borderId="0" applyNumberFormat="0" applyBorder="0" applyAlignment="0" applyProtection="0"/>
    <xf numFmtId="0" fontId="17" fillId="18" borderId="0"/>
    <xf numFmtId="0" fontId="16" fillId="19" borderId="0" applyNumberFormat="0" applyBorder="0" applyAlignment="0" applyProtection="0"/>
    <xf numFmtId="0" fontId="17" fillId="18" borderId="0"/>
    <xf numFmtId="0" fontId="16" fillId="19" borderId="0" applyNumberFormat="0" applyBorder="0" applyAlignment="0" applyProtection="0"/>
    <xf numFmtId="0" fontId="16" fillId="2"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7" fillId="21" borderId="0"/>
    <xf numFmtId="0" fontId="16" fillId="22" borderId="0" applyNumberFormat="0" applyBorder="0" applyAlignment="0" applyProtection="0"/>
    <xf numFmtId="0" fontId="17" fillId="21" borderId="0"/>
    <xf numFmtId="0" fontId="16" fillId="22" borderId="0" applyNumberFormat="0" applyBorder="0" applyAlignment="0" applyProtection="0"/>
    <xf numFmtId="0" fontId="16" fillId="23" borderId="0" applyNumberFormat="0" applyBorder="0" applyAlignment="0" applyProtection="0"/>
    <xf numFmtId="0" fontId="17" fillId="24" borderId="0"/>
    <xf numFmtId="0" fontId="16" fillId="25" borderId="0" applyNumberFormat="0" applyBorder="0" applyAlignment="0" applyProtection="0"/>
    <xf numFmtId="0" fontId="17" fillId="24" borderId="0"/>
    <xf numFmtId="0" fontId="16" fillId="25" borderId="0" applyNumberFormat="0" applyBorder="0" applyAlignment="0" applyProtection="0"/>
    <xf numFmtId="0" fontId="16" fillId="26" borderId="0" applyNumberFormat="0" applyBorder="0" applyAlignment="0" applyProtection="0"/>
    <xf numFmtId="0" fontId="17" fillId="27" borderId="0"/>
    <xf numFmtId="0" fontId="16" fillId="28" borderId="0" applyNumberFormat="0" applyBorder="0" applyAlignment="0" applyProtection="0"/>
    <xf numFmtId="0" fontId="17" fillId="27" borderId="0"/>
    <xf numFmtId="0" fontId="16" fillId="28" borderId="0" applyNumberFormat="0" applyBorder="0" applyAlignment="0" applyProtection="0"/>
    <xf numFmtId="0" fontId="16" fillId="11" borderId="0" applyNumberFormat="0" applyBorder="0" applyAlignment="0" applyProtection="0"/>
    <xf numFmtId="0" fontId="17" fillId="12" borderId="0"/>
    <xf numFmtId="0" fontId="16" fillId="13" borderId="0" applyNumberFormat="0" applyBorder="0" applyAlignment="0" applyProtection="0"/>
    <xf numFmtId="0" fontId="17" fillId="12" borderId="0"/>
    <xf numFmtId="0" fontId="16" fillId="13" borderId="0" applyNumberFormat="0" applyBorder="0" applyAlignment="0" applyProtection="0"/>
    <xf numFmtId="0" fontId="16" fillId="20" borderId="0" applyNumberFormat="0" applyBorder="0" applyAlignment="0" applyProtection="0"/>
    <xf numFmtId="0" fontId="17" fillId="21" borderId="0"/>
    <xf numFmtId="0" fontId="16" fillId="22" borderId="0" applyNumberFormat="0" applyBorder="0" applyAlignment="0" applyProtection="0"/>
    <xf numFmtId="0" fontId="17" fillId="21" borderId="0"/>
    <xf numFmtId="0" fontId="16" fillId="22" borderId="0" applyNumberFormat="0" applyBorder="0" applyAlignment="0" applyProtection="0"/>
    <xf numFmtId="0" fontId="16" fillId="29" borderId="0" applyNumberFormat="0" applyBorder="0" applyAlignment="0" applyProtection="0"/>
    <xf numFmtId="0" fontId="17" fillId="30" borderId="0"/>
    <xf numFmtId="0" fontId="16" fillId="31" borderId="0" applyNumberFormat="0" applyBorder="0" applyAlignment="0" applyProtection="0"/>
    <xf numFmtId="0" fontId="17" fillId="30" borderId="0"/>
    <xf numFmtId="0" fontId="16" fillId="31" borderId="0" applyNumberFormat="0" applyBorder="0" applyAlignment="0" applyProtection="0"/>
    <xf numFmtId="0" fontId="16" fillId="23" borderId="0" applyNumberFormat="0" applyBorder="0" applyAlignment="0" applyProtection="0"/>
    <xf numFmtId="0" fontId="16" fillId="26" borderId="0" applyNumberFormat="0" applyBorder="0" applyAlignment="0" applyProtection="0"/>
    <xf numFmtId="0" fontId="16" fillId="11" borderId="0" applyNumberFormat="0" applyBorder="0" applyAlignment="0" applyProtection="0"/>
    <xf numFmtId="0" fontId="16" fillId="20"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8" fillId="32" borderId="0" applyNumberFormat="0" applyBorder="0" applyAlignment="0" applyProtection="0"/>
    <xf numFmtId="0" fontId="19" fillId="33" borderId="0"/>
    <xf numFmtId="0" fontId="18" fillId="34" borderId="0" applyNumberFormat="0" applyBorder="0" applyAlignment="0" applyProtection="0"/>
    <xf numFmtId="0" fontId="18" fillId="23" borderId="0" applyNumberFormat="0" applyBorder="0" applyAlignment="0" applyProtection="0"/>
    <xf numFmtId="0" fontId="19" fillId="24" borderId="0"/>
    <xf numFmtId="0" fontId="18" fillId="25" borderId="0" applyNumberFormat="0" applyBorder="0" applyAlignment="0" applyProtection="0"/>
    <xf numFmtId="0" fontId="18" fillId="26" borderId="0" applyNumberFormat="0" applyBorder="0" applyAlignment="0" applyProtection="0"/>
    <xf numFmtId="0" fontId="19" fillId="27" borderId="0"/>
    <xf numFmtId="0" fontId="18" fillId="28" borderId="0" applyNumberFormat="0" applyBorder="0" applyAlignment="0" applyProtection="0"/>
    <xf numFmtId="0" fontId="18" fillId="35" borderId="0" applyNumberFormat="0" applyBorder="0" applyAlignment="0" applyProtection="0"/>
    <xf numFmtId="0" fontId="19" fillId="36" borderId="0"/>
    <xf numFmtId="0" fontId="18" fillId="37" borderId="0" applyNumberFormat="0" applyBorder="0" applyAlignment="0" applyProtection="0"/>
    <xf numFmtId="0" fontId="18" fillId="38" borderId="0" applyNumberFormat="0" applyBorder="0" applyAlignment="0" applyProtection="0"/>
    <xf numFmtId="0" fontId="19" fillId="39" borderId="0"/>
    <xf numFmtId="0" fontId="18" fillId="40" borderId="0" applyNumberFormat="0" applyBorder="0" applyAlignment="0" applyProtection="0"/>
    <xf numFmtId="0" fontId="18" fillId="41" borderId="0" applyNumberFormat="0" applyBorder="0" applyAlignment="0" applyProtection="0"/>
    <xf numFmtId="0" fontId="19" fillId="42" borderId="0"/>
    <xf numFmtId="0" fontId="18" fillId="43" borderId="0" applyNumberFormat="0" applyBorder="0" applyAlignment="0" applyProtection="0"/>
    <xf numFmtId="0" fontId="18" fillId="32" borderId="0" applyNumberFormat="0" applyBorder="0" applyAlignment="0" applyProtection="0"/>
    <xf numFmtId="0" fontId="18" fillId="23" borderId="0" applyNumberFormat="0" applyBorder="0" applyAlignment="0" applyProtection="0"/>
    <xf numFmtId="0" fontId="18" fillId="26"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0" fontId="18" fillId="44" borderId="0" applyNumberFormat="0" applyBorder="0" applyAlignment="0" applyProtection="0"/>
    <xf numFmtId="0" fontId="19" fillId="45" borderId="0"/>
    <xf numFmtId="0" fontId="18" fillId="46" borderId="0" applyNumberFormat="0" applyBorder="0" applyAlignment="0" applyProtection="0"/>
    <xf numFmtId="0" fontId="18" fillId="47" borderId="0" applyNumberFormat="0" applyBorder="0" applyAlignment="0" applyProtection="0"/>
    <xf numFmtId="0" fontId="19" fillId="48" borderId="0"/>
    <xf numFmtId="0" fontId="18" fillId="49" borderId="0" applyNumberFormat="0" applyBorder="0" applyAlignment="0" applyProtection="0"/>
    <xf numFmtId="0" fontId="18" fillId="50" borderId="0" applyNumberFormat="0" applyBorder="0" applyAlignment="0" applyProtection="0"/>
    <xf numFmtId="0" fontId="19" fillId="51" borderId="0"/>
    <xf numFmtId="0" fontId="18" fillId="52" borderId="0" applyNumberFormat="0" applyBorder="0" applyAlignment="0" applyProtection="0"/>
    <xf numFmtId="0" fontId="18" fillId="35" borderId="0" applyNumberFormat="0" applyBorder="0" applyAlignment="0" applyProtection="0"/>
    <xf numFmtId="0" fontId="19" fillId="36" borderId="0"/>
    <xf numFmtId="0" fontId="18" fillId="37" borderId="0" applyNumberFormat="0" applyBorder="0" applyAlignment="0" applyProtection="0"/>
    <xf numFmtId="0" fontId="18" fillId="38" borderId="0" applyNumberFormat="0" applyBorder="0" applyAlignment="0" applyProtection="0"/>
    <xf numFmtId="0" fontId="19" fillId="39" borderId="0"/>
    <xf numFmtId="0" fontId="18" fillId="40" borderId="0" applyNumberFormat="0" applyBorder="0" applyAlignment="0" applyProtection="0"/>
    <xf numFmtId="0" fontId="18" fillId="53" borderId="0" applyNumberFormat="0" applyBorder="0" applyAlignment="0" applyProtection="0"/>
    <xf numFmtId="0" fontId="19" fillId="54" borderId="0"/>
    <xf numFmtId="0" fontId="18" fillId="55" borderId="0" applyNumberFormat="0" applyBorder="0" applyAlignment="0" applyProtection="0"/>
    <xf numFmtId="0" fontId="20" fillId="5" borderId="0" applyNumberFormat="0" applyBorder="0" applyAlignment="0" applyProtection="0"/>
    <xf numFmtId="0" fontId="21" fillId="6" borderId="0"/>
    <xf numFmtId="0" fontId="20" fillId="7" borderId="0" applyNumberFormat="0" applyBorder="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11" fillId="57" borderId="1" applyNumberFormat="0" applyAlignment="0" applyProtection="0"/>
    <xf numFmtId="0" fontId="11" fillId="57" borderId="1" applyNumberFormat="0" applyAlignment="0" applyProtection="0"/>
    <xf numFmtId="0" fontId="11" fillId="57" borderId="1" applyNumberForma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6" fillId="56" borderId="1" applyNumberFormat="0" applyFont="0" applyAlignment="0" applyProtection="0"/>
    <xf numFmtId="0" fontId="11" fillId="57" borderId="1" applyNumberFormat="0" applyAlignment="0" applyProtection="0"/>
    <xf numFmtId="0" fontId="22" fillId="58" borderId="2" applyNumberFormat="0" applyAlignment="0" applyProtection="0"/>
    <xf numFmtId="0" fontId="23" fillId="59" borderId="3"/>
    <xf numFmtId="0" fontId="22" fillId="60" borderId="2" applyNumberFormat="0" applyAlignment="0" applyProtection="0"/>
    <xf numFmtId="0" fontId="24" fillId="61" borderId="4" applyNumberFormat="0" applyAlignment="0" applyProtection="0"/>
    <xf numFmtId="0" fontId="25" fillId="62" borderId="5"/>
    <xf numFmtId="0" fontId="24" fillId="63" borderId="4" applyNumberFormat="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ill="0" applyBorder="0" applyAlignment="0" applyProtection="0"/>
    <xf numFmtId="168" fontId="11" fillId="0" borderId="0" applyFont="0" applyFill="0" applyBorder="0" applyAlignment="0" applyProtection="0"/>
    <xf numFmtId="164" fontId="16" fillId="0" borderId="0" applyFont="0" applyFill="0" applyBorder="0" applyAlignment="0" applyProtection="0"/>
    <xf numFmtId="43" fontId="6" fillId="0" borderId="0" applyFont="0" applyFill="0" applyBorder="0" applyAlignment="0" applyProtection="0"/>
    <xf numFmtId="164" fontId="1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26" fillId="0" borderId="0" applyFont="0" applyFill="0" applyBorder="0" applyAlignment="0" applyProtection="0"/>
    <xf numFmtId="164" fontId="11" fillId="0" borderId="0" applyFont="0" applyFill="0" applyBorder="0" applyAlignment="0" applyProtection="0"/>
    <xf numFmtId="164" fontId="16" fillId="0" borderId="0" applyFont="0" applyFill="0" applyBorder="0" applyAlignment="0" applyProtection="0"/>
    <xf numFmtId="169" fontId="6" fillId="0" borderId="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0" fontId="27" fillId="8" borderId="0" applyNumberFormat="0" applyBorder="0" applyAlignment="0" applyProtection="0"/>
    <xf numFmtId="170" fontId="11" fillId="0" borderId="0" applyFont="0" applyFill="0" applyBorder="0" applyAlignment="0" applyProtection="0"/>
    <xf numFmtId="170" fontId="6" fillId="0" borderId="0" applyFont="0" applyFill="0" applyBorder="0" applyAlignment="0" applyProtection="0"/>
    <xf numFmtId="0" fontId="17" fillId="3" borderId="0"/>
    <xf numFmtId="166" fontId="17" fillId="3" borderId="0"/>
    <xf numFmtId="0" fontId="17" fillId="6" borderId="0"/>
    <xf numFmtId="166" fontId="17" fillId="6" borderId="0"/>
    <xf numFmtId="0" fontId="17" fillId="9" borderId="0"/>
    <xf numFmtId="166" fontId="17" fillId="9" borderId="0"/>
    <xf numFmtId="0" fontId="17" fillId="12" borderId="0"/>
    <xf numFmtId="166" fontId="17" fillId="12" borderId="0"/>
    <xf numFmtId="0" fontId="17" fillId="15" borderId="0"/>
    <xf numFmtId="166" fontId="17" fillId="15" borderId="0"/>
    <xf numFmtId="0" fontId="17" fillId="18" borderId="0"/>
    <xf numFmtId="166" fontId="17" fillId="18" borderId="0"/>
    <xf numFmtId="0" fontId="17" fillId="21" borderId="0"/>
    <xf numFmtId="166" fontId="17" fillId="21" borderId="0"/>
    <xf numFmtId="0" fontId="17" fillId="24" borderId="0"/>
    <xf numFmtId="166" fontId="17" fillId="24" borderId="0"/>
    <xf numFmtId="0" fontId="17" fillId="27" borderId="0"/>
    <xf numFmtId="166" fontId="17" fillId="27" borderId="0"/>
    <xf numFmtId="0" fontId="17" fillId="12" borderId="0"/>
    <xf numFmtId="166" fontId="17" fillId="12" borderId="0"/>
    <xf numFmtId="0" fontId="17" fillId="21" borderId="0"/>
    <xf numFmtId="166" fontId="17" fillId="21" borderId="0"/>
    <xf numFmtId="0" fontId="17" fillId="30" borderId="0"/>
    <xf numFmtId="166" fontId="17" fillId="30" borderId="0"/>
    <xf numFmtId="0" fontId="19" fillId="33" borderId="0"/>
    <xf numFmtId="166" fontId="19" fillId="33" borderId="0"/>
    <xf numFmtId="0" fontId="19" fillId="24" borderId="0"/>
    <xf numFmtId="166" fontId="19" fillId="24" borderId="0"/>
    <xf numFmtId="0" fontId="19" fillId="27" borderId="0"/>
    <xf numFmtId="166" fontId="19" fillId="27" borderId="0"/>
    <xf numFmtId="0" fontId="19" fillId="36" borderId="0"/>
    <xf numFmtId="166" fontId="19" fillId="36" borderId="0"/>
    <xf numFmtId="0" fontId="19" fillId="39" borderId="0"/>
    <xf numFmtId="166" fontId="19" fillId="39" borderId="0"/>
    <xf numFmtId="0" fontId="19" fillId="42" borderId="0"/>
    <xf numFmtId="166" fontId="19" fillId="42" borderId="0"/>
    <xf numFmtId="0" fontId="19" fillId="45" borderId="0"/>
    <xf numFmtId="166" fontId="19" fillId="45" borderId="0"/>
    <xf numFmtId="0" fontId="19" fillId="48" borderId="0"/>
    <xf numFmtId="166" fontId="19" fillId="48" borderId="0"/>
    <xf numFmtId="0" fontId="19" fillId="51" borderId="0"/>
    <xf numFmtId="166" fontId="19" fillId="51" borderId="0"/>
    <xf numFmtId="0" fontId="19" fillId="36" borderId="0"/>
    <xf numFmtId="166" fontId="19" fillId="36" borderId="0"/>
    <xf numFmtId="0" fontId="19" fillId="39" borderId="0"/>
    <xf numFmtId="166" fontId="19" fillId="39" borderId="0"/>
    <xf numFmtId="0" fontId="19" fillId="54" borderId="0"/>
    <xf numFmtId="166" fontId="19" fillId="54" borderId="0"/>
    <xf numFmtId="0" fontId="21" fillId="6" borderId="0"/>
    <xf numFmtId="166" fontId="21" fillId="6" borderId="0"/>
    <xf numFmtId="0" fontId="23" fillId="59" borderId="3"/>
    <xf numFmtId="166" fontId="23" fillId="59" borderId="3"/>
    <xf numFmtId="0" fontId="25" fillId="62" borderId="5"/>
    <xf numFmtId="166" fontId="25" fillId="62" borderId="5"/>
    <xf numFmtId="171" fontId="12" fillId="0" borderId="0"/>
    <xf numFmtId="171" fontId="13" fillId="0" borderId="0"/>
    <xf numFmtId="0" fontId="28" fillId="0" borderId="0"/>
    <xf numFmtId="166" fontId="28" fillId="0" borderId="0"/>
    <xf numFmtId="0" fontId="29" fillId="9" borderId="0"/>
    <xf numFmtId="166" fontId="29" fillId="9" borderId="0"/>
    <xf numFmtId="0" fontId="30" fillId="0" borderId="6"/>
    <xf numFmtId="166" fontId="30" fillId="0" borderId="6"/>
    <xf numFmtId="0" fontId="31" fillId="0" borderId="7"/>
    <xf numFmtId="166" fontId="31" fillId="0" borderId="7"/>
    <xf numFmtId="0" fontId="32" fillId="0" borderId="8"/>
    <xf numFmtId="166" fontId="32" fillId="0" borderId="8"/>
    <xf numFmtId="0" fontId="32" fillId="0" borderId="0"/>
    <xf numFmtId="166" fontId="32" fillId="0" borderId="0"/>
    <xf numFmtId="0" fontId="33" fillId="18" borderId="3"/>
    <xf numFmtId="166" fontId="33" fillId="18" borderId="3"/>
    <xf numFmtId="0" fontId="34" fillId="0" borderId="9"/>
    <xf numFmtId="166" fontId="34" fillId="0" borderId="9"/>
    <xf numFmtId="0" fontId="35" fillId="64" borderId="0"/>
    <xf numFmtId="166" fontId="35" fillId="64" borderId="0"/>
    <xf numFmtId="172" fontId="36" fillId="0" borderId="0">
      <alignment horizontal="left" vertical="top" wrapText="1" shrinkToFit="1"/>
    </xf>
    <xf numFmtId="0" fontId="12" fillId="65" borderId="10"/>
    <xf numFmtId="166" fontId="13" fillId="65" borderId="10"/>
    <xf numFmtId="0" fontId="37" fillId="59" borderId="11"/>
    <xf numFmtId="166" fontId="37" fillId="59" borderId="11"/>
    <xf numFmtId="172" fontId="38" fillId="60" borderId="12">
      <alignment horizontal="center" vertical="center" wrapText="1" shrinkToFit="1"/>
    </xf>
    <xf numFmtId="0" fontId="39" fillId="0" borderId="0"/>
    <xf numFmtId="166" fontId="40" fillId="0" borderId="0"/>
    <xf numFmtId="0" fontId="41" fillId="0" borderId="13"/>
    <xf numFmtId="166" fontId="41" fillId="0" borderId="13"/>
    <xf numFmtId="0" fontId="42" fillId="0" borderId="0"/>
    <xf numFmtId="166" fontId="42" fillId="0" borderId="0"/>
    <xf numFmtId="0" fontId="43" fillId="0" borderId="0" applyNumberFormat="0" applyFill="0" applyBorder="0" applyAlignment="0" applyProtection="0"/>
    <xf numFmtId="0" fontId="28" fillId="0" borderId="0"/>
    <xf numFmtId="0" fontId="43" fillId="0" borderId="0" applyNumberFormat="0" applyFill="0" applyBorder="0" applyAlignment="0" applyProtection="0"/>
    <xf numFmtId="0" fontId="27" fillId="8" borderId="0" applyNumberFormat="0" applyBorder="0" applyAlignment="0" applyProtection="0"/>
    <xf numFmtId="0" fontId="29" fillId="9" borderId="0"/>
    <xf numFmtId="0" fontId="27" fillId="10" borderId="0" applyNumberFormat="0" applyBorder="0" applyAlignment="0" applyProtection="0"/>
    <xf numFmtId="0" fontId="44" fillId="0" borderId="0">
      <alignment horizontal="center"/>
    </xf>
    <xf numFmtId="0" fontId="45" fillId="0" borderId="14" applyNumberFormat="0" applyFill="0" applyAlignment="0" applyProtection="0"/>
    <xf numFmtId="0" fontId="30" fillId="0" borderId="6"/>
    <xf numFmtId="166" fontId="46" fillId="0" borderId="0">
      <alignment horizontal="center"/>
    </xf>
    <xf numFmtId="0" fontId="45" fillId="0" borderId="14" applyNumberFormat="0" applyFill="0" applyAlignment="0" applyProtection="0"/>
    <xf numFmtId="0" fontId="47" fillId="0" borderId="15" applyNumberFormat="0" applyFill="0" applyAlignment="0" applyProtection="0"/>
    <xf numFmtId="0" fontId="31" fillId="0" borderId="7"/>
    <xf numFmtId="0" fontId="47" fillId="0" borderId="15" applyNumberFormat="0" applyFill="0" applyAlignment="0" applyProtection="0"/>
    <xf numFmtId="0" fontId="48" fillId="0" borderId="16" applyNumberFormat="0" applyFill="0" applyAlignment="0" applyProtection="0"/>
    <xf numFmtId="0" fontId="32" fillId="0" borderId="8"/>
    <xf numFmtId="0" fontId="48" fillId="0" borderId="16" applyNumberFormat="0" applyFill="0" applyAlignment="0" applyProtection="0"/>
    <xf numFmtId="0" fontId="48" fillId="0" borderId="0" applyNumberFormat="0" applyFill="0" applyBorder="0" applyAlignment="0" applyProtection="0"/>
    <xf numFmtId="0" fontId="32" fillId="0" borderId="0"/>
    <xf numFmtId="0" fontId="48" fillId="0" borderId="0" applyNumberFormat="0" applyFill="0" applyBorder="0" applyAlignment="0" applyProtection="0"/>
    <xf numFmtId="0" fontId="44" fillId="0" borderId="0">
      <alignment horizontal="center" textRotation="90"/>
    </xf>
    <xf numFmtId="166" fontId="46" fillId="0" borderId="0">
      <alignment horizontal="center" textRotation="90"/>
    </xf>
    <xf numFmtId="0" fontId="49" fillId="0" borderId="0" applyNumberFormat="0" applyFill="0" applyBorder="0" applyAlignment="0" applyProtection="0">
      <alignment vertical="top"/>
      <protection locked="0"/>
    </xf>
    <xf numFmtId="0" fontId="50" fillId="0" borderId="0"/>
    <xf numFmtId="0" fontId="51" fillId="0" borderId="0" applyNumberFormat="0" applyFill="0" applyBorder="0" applyAlignment="0" applyProtection="0">
      <alignment vertical="top"/>
      <protection locked="0"/>
    </xf>
    <xf numFmtId="0" fontId="52" fillId="17" borderId="2" applyNumberFormat="0" applyAlignment="0" applyProtection="0"/>
    <xf numFmtId="0" fontId="33" fillId="18" borderId="3"/>
    <xf numFmtId="0" fontId="52" fillId="19" borderId="2" applyNumberFormat="0" applyAlignment="0" applyProtection="0"/>
    <xf numFmtId="0" fontId="18" fillId="44" borderId="0" applyNumberFormat="0" applyBorder="0" applyAlignment="0" applyProtection="0"/>
    <xf numFmtId="0" fontId="18" fillId="47" borderId="0" applyNumberFormat="0" applyBorder="0" applyAlignment="0" applyProtection="0"/>
    <xf numFmtId="0" fontId="18" fillId="50"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53" borderId="0" applyNumberFormat="0" applyBorder="0" applyAlignment="0" applyProtection="0"/>
    <xf numFmtId="0" fontId="53" fillId="58" borderId="17" applyNumberFormat="0" applyAlignment="0" applyProtection="0"/>
    <xf numFmtId="0" fontId="22" fillId="58" borderId="2" applyNumberFormat="0" applyAlignment="0" applyProtection="0"/>
    <xf numFmtId="0" fontId="54" fillId="0" borderId="0">
      <alignment horizontal="right" vertical="top"/>
    </xf>
    <xf numFmtId="0" fontId="54" fillId="0" borderId="0">
      <alignment horizontal="right" vertical="top"/>
    </xf>
    <xf numFmtId="166" fontId="55" fillId="0" borderId="0">
      <alignment horizontal="right" vertical="top"/>
    </xf>
    <xf numFmtId="166" fontId="55" fillId="0" borderId="0">
      <alignment horizontal="right" vertical="top"/>
    </xf>
    <xf numFmtId="0" fontId="56" fillId="0" borderId="0">
      <alignment horizontal="right" vertical="top"/>
    </xf>
    <xf numFmtId="0" fontId="57" fillId="0" borderId="0">
      <alignment horizontal="justify" vertical="top" wrapText="1"/>
    </xf>
    <xf numFmtId="0" fontId="57" fillId="0" borderId="0">
      <alignment horizontal="justify" vertical="top" wrapText="1"/>
    </xf>
    <xf numFmtId="166" fontId="58" fillId="0" borderId="0">
      <alignment horizontal="justify" vertical="top" wrapText="1"/>
    </xf>
    <xf numFmtId="166" fontId="58" fillId="0" borderId="0">
      <alignment horizontal="justify" vertical="top" wrapText="1"/>
    </xf>
    <xf numFmtId="0" fontId="59" fillId="0" borderId="0">
      <alignment horizontal="justify" vertical="top" wrapText="1"/>
    </xf>
    <xf numFmtId="0" fontId="54" fillId="0" borderId="0">
      <alignment horizontal="left"/>
    </xf>
    <xf numFmtId="0" fontId="54" fillId="0" borderId="0">
      <alignment horizontal="left"/>
    </xf>
    <xf numFmtId="166" fontId="55" fillId="0" borderId="0">
      <alignment horizontal="left"/>
    </xf>
    <xf numFmtId="166" fontId="55" fillId="0" borderId="0">
      <alignment horizontal="left"/>
    </xf>
    <xf numFmtId="0" fontId="56" fillId="0" borderId="0">
      <alignment horizontal="left"/>
    </xf>
    <xf numFmtId="4" fontId="57" fillId="0" borderId="0">
      <alignment horizontal="right"/>
    </xf>
    <xf numFmtId="4" fontId="57" fillId="0" borderId="0">
      <alignment horizontal="right"/>
    </xf>
    <xf numFmtId="173" fontId="58" fillId="0" borderId="0">
      <alignment horizontal="right"/>
    </xf>
    <xf numFmtId="173" fontId="58" fillId="0" borderId="0">
      <alignment horizontal="right"/>
    </xf>
    <xf numFmtId="4" fontId="59" fillId="0" borderId="0">
      <alignment horizontal="right"/>
    </xf>
    <xf numFmtId="0" fontId="57" fillId="0" borderId="0">
      <alignment horizontal="right"/>
    </xf>
    <xf numFmtId="0" fontId="57" fillId="0" borderId="0">
      <alignment horizontal="right"/>
    </xf>
    <xf numFmtId="166" fontId="58" fillId="0" borderId="0">
      <alignment horizontal="right"/>
    </xf>
    <xf numFmtId="166" fontId="58" fillId="0" borderId="0">
      <alignment horizontal="right"/>
    </xf>
    <xf numFmtId="0" fontId="59" fillId="0" borderId="0">
      <alignment horizontal="right"/>
    </xf>
    <xf numFmtId="4" fontId="57" fillId="0" borderId="0">
      <alignment horizontal="right" wrapText="1"/>
    </xf>
    <xf numFmtId="4" fontId="57" fillId="0" borderId="0">
      <alignment horizontal="right" wrapText="1"/>
    </xf>
    <xf numFmtId="173" fontId="58" fillId="0" borderId="0">
      <alignment horizontal="right" wrapText="1"/>
    </xf>
    <xf numFmtId="173" fontId="58" fillId="0" borderId="0">
      <alignment horizontal="right" wrapText="1"/>
    </xf>
    <xf numFmtId="4" fontId="59" fillId="0" borderId="0">
      <alignment horizontal="right" wrapText="1"/>
    </xf>
    <xf numFmtId="0" fontId="57" fillId="0" borderId="0">
      <alignment horizontal="right"/>
    </xf>
    <xf numFmtId="0" fontId="57" fillId="0" borderId="0">
      <alignment horizontal="right"/>
    </xf>
    <xf numFmtId="166" fontId="58" fillId="0" borderId="0">
      <alignment horizontal="right"/>
    </xf>
    <xf numFmtId="166" fontId="58" fillId="0" borderId="0">
      <alignment horizontal="right"/>
    </xf>
    <xf numFmtId="0" fontId="59" fillId="0" borderId="0">
      <alignment horizontal="right"/>
    </xf>
    <xf numFmtId="4" fontId="57" fillId="0" borderId="0">
      <alignment horizontal="right"/>
    </xf>
    <xf numFmtId="0" fontId="60" fillId="0" borderId="0" applyBorder="0" applyProtection="0">
      <alignment horizontal="right" vertical="top" wrapText="1"/>
    </xf>
    <xf numFmtId="0" fontId="61" fillId="0" borderId="18" applyNumberFormat="0" applyFill="0" applyAlignment="0" applyProtection="0"/>
    <xf numFmtId="0" fontId="34" fillId="0" borderId="9"/>
    <xf numFmtId="0" fontId="61" fillId="0" borderId="18" applyNumberFormat="0" applyFill="0" applyAlignment="0" applyProtection="0"/>
    <xf numFmtId="0" fontId="20" fillId="5" borderId="0" applyNumberFormat="0" applyBorder="0" applyAlignment="0" applyProtection="0"/>
    <xf numFmtId="0" fontId="60" fillId="0" borderId="0" applyBorder="0">
      <alignment horizontal="justify" vertical="top" wrapText="1"/>
      <protection locked="0"/>
    </xf>
    <xf numFmtId="0" fontId="62" fillId="0" borderId="0" applyNumberFormat="0" applyFill="0" applyBorder="0" applyAlignment="0" applyProtection="0"/>
    <xf numFmtId="0" fontId="45" fillId="0" borderId="14" applyNumberFormat="0" applyFill="0" applyAlignment="0" applyProtection="0"/>
    <xf numFmtId="0" fontId="45" fillId="0" borderId="14" applyNumberFormat="0" applyFill="0" applyAlignment="0" applyProtection="0"/>
    <xf numFmtId="0" fontId="62" fillId="0" borderId="0" applyNumberFormat="0" applyFill="0" applyBorder="0" applyAlignment="0" applyProtection="0"/>
    <xf numFmtId="0" fontId="47" fillId="0" borderId="15" applyNumberFormat="0" applyFill="0" applyAlignment="0" applyProtection="0"/>
    <xf numFmtId="0" fontId="48" fillId="0" borderId="16" applyNumberFormat="0" applyFill="0" applyAlignment="0" applyProtection="0"/>
    <xf numFmtId="0" fontId="48" fillId="0" borderId="0" applyNumberFormat="0" applyFill="0" applyBorder="0" applyAlignment="0" applyProtection="0"/>
    <xf numFmtId="0" fontId="63" fillId="66" borderId="0" applyNumberFormat="0" applyBorder="0" applyAlignment="0" applyProtection="0"/>
    <xf numFmtId="0" fontId="35" fillId="64" borderId="0"/>
    <xf numFmtId="0" fontId="63" fillId="67" borderId="0" applyNumberFormat="0" applyBorder="0" applyAlignment="0" applyProtection="0"/>
    <xf numFmtId="0" fontId="63" fillId="6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6" fillId="0" borderId="0"/>
    <xf numFmtId="0" fontId="16" fillId="0" borderId="0"/>
    <xf numFmtId="0" fontId="16" fillId="0" borderId="0"/>
    <xf numFmtId="0" fontId="16" fillId="0" borderId="0"/>
    <xf numFmtId="0" fontId="16" fillId="0" borderId="0"/>
    <xf numFmtId="0" fontId="1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6" fillId="0" borderId="0"/>
    <xf numFmtId="0" fontId="16" fillId="0" borderId="0"/>
    <xf numFmtId="0" fontId="1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6" fillId="0" borderId="0"/>
    <xf numFmtId="0" fontId="1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 fillId="0" borderId="0"/>
    <xf numFmtId="0" fontId="6" fillId="0" borderId="0"/>
    <xf numFmtId="0" fontId="6" fillId="0" borderId="0"/>
    <xf numFmtId="0" fontId="64" fillId="0" borderId="0"/>
    <xf numFmtId="0" fontId="64" fillId="0" borderId="0"/>
    <xf numFmtId="0" fontId="6" fillId="0" borderId="0"/>
    <xf numFmtId="0" fontId="64" fillId="0" borderId="0"/>
    <xf numFmtId="0" fontId="6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6" fillId="0" borderId="0"/>
    <xf numFmtId="0" fontId="11" fillId="0" borderId="0"/>
    <xf numFmtId="166" fontId="12" fillId="0" borderId="0"/>
    <xf numFmtId="0" fontId="6" fillId="0" borderId="0"/>
    <xf numFmtId="166" fontId="12" fillId="0" borderId="0"/>
    <xf numFmtId="166" fontId="65" fillId="0" borderId="0"/>
    <xf numFmtId="0" fontId="66" fillId="0" borderId="0"/>
    <xf numFmtId="166" fontId="12"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16" fillId="0" borderId="0"/>
    <xf numFmtId="0" fontId="6" fillId="0" borderId="0"/>
    <xf numFmtId="0" fontId="6" fillId="0" borderId="0"/>
    <xf numFmtId="0" fontId="9" fillId="0" borderId="0"/>
    <xf numFmtId="0" fontId="9" fillId="0" borderId="0"/>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4" fontId="64" fillId="0" borderId="0">
      <alignment horizontal="justify" vertical="justify"/>
    </xf>
    <xf numFmtId="4" fontId="67" fillId="0" borderId="0">
      <alignment horizontal="justify"/>
    </xf>
    <xf numFmtId="0" fontId="68" fillId="0" borderId="0"/>
    <xf numFmtId="0" fontId="16" fillId="0" borderId="0"/>
    <xf numFmtId="0" fontId="16" fillId="0" borderId="0"/>
    <xf numFmtId="0" fontId="6" fillId="0" borderId="0"/>
    <xf numFmtId="0" fontId="6" fillId="0" borderId="0"/>
    <xf numFmtId="0" fontId="6" fillId="0" borderId="0"/>
    <xf numFmtId="0" fontId="10" fillId="0" borderId="0"/>
    <xf numFmtId="0" fontId="11" fillId="56" borderId="1" applyNumberFormat="0" applyFont="0" applyAlignment="0" applyProtection="0"/>
    <xf numFmtId="0" fontId="12" fillId="65" borderId="10"/>
    <xf numFmtId="0" fontId="6" fillId="57" borderId="1" applyNumberFormat="0" applyAlignment="0" applyProtection="0"/>
    <xf numFmtId="0" fontId="11" fillId="0" borderId="0"/>
    <xf numFmtId="166" fontId="69" fillId="0" borderId="0"/>
    <xf numFmtId="0" fontId="6" fillId="0" borderId="0"/>
    <xf numFmtId="0" fontId="6" fillId="0" borderId="0"/>
    <xf numFmtId="166" fontId="55" fillId="0" borderId="0"/>
    <xf numFmtId="0" fontId="53" fillId="58" borderId="17" applyNumberFormat="0" applyAlignment="0" applyProtection="0"/>
    <xf numFmtId="0" fontId="37" fillId="59" borderId="11"/>
    <xf numFmtId="0" fontId="53" fillId="60" borderId="17" applyNumberFormat="0" applyAlignment="0" applyProtection="0"/>
    <xf numFmtId="9" fontId="6" fillId="0" borderId="0" applyFont="0" applyFill="0" applyBorder="0" applyAlignment="0" applyProtection="0"/>
    <xf numFmtId="0" fontId="61" fillId="0" borderId="18" applyNumberFormat="0" applyFill="0" applyAlignment="0" applyProtection="0"/>
    <xf numFmtId="0" fontId="24" fillId="61" borderId="4" applyNumberFormat="0" applyAlignment="0" applyProtection="0"/>
    <xf numFmtId="1" fontId="60" fillId="0" borderId="0" applyFill="0" applyBorder="0" applyProtection="0">
      <alignment horizontal="center" vertical="top" wrapText="1"/>
    </xf>
    <xf numFmtId="0" fontId="70" fillId="0" borderId="0"/>
    <xf numFmtId="166" fontId="71" fillId="0" borderId="0"/>
    <xf numFmtId="174" fontId="70" fillId="0" borderId="0"/>
    <xf numFmtId="174" fontId="71" fillId="0" borderId="0"/>
    <xf numFmtId="0" fontId="8" fillId="0" borderId="0"/>
    <xf numFmtId="0" fontId="6" fillId="0" borderId="0"/>
    <xf numFmtId="0" fontId="11" fillId="0" borderId="0"/>
    <xf numFmtId="0" fontId="8" fillId="0" borderId="0"/>
    <xf numFmtId="0" fontId="11" fillId="0" borderId="0"/>
    <xf numFmtId="0" fontId="43" fillId="0" borderId="0" applyNumberFormat="0" applyFill="0" applyBorder="0" applyAlignment="0" applyProtection="0"/>
    <xf numFmtId="0" fontId="72" fillId="0" borderId="0" applyNumberFormat="0" applyFill="0" applyBorder="0" applyAlignment="0" applyProtection="0"/>
    <xf numFmtId="0" fontId="62" fillId="0" borderId="0" applyNumberFormat="0" applyFill="0" applyBorder="0" applyAlignment="0" applyProtection="0"/>
    <xf numFmtId="0" fontId="39" fillId="0" borderId="0"/>
    <xf numFmtId="0" fontId="62" fillId="0" borderId="0" applyNumberFormat="0" applyFill="0" applyBorder="0" applyAlignment="0" applyProtection="0"/>
    <xf numFmtId="0" fontId="73" fillId="0" borderId="19" applyNumberFormat="0" applyFill="0" applyAlignment="0" applyProtection="0"/>
    <xf numFmtId="0" fontId="41" fillId="0" borderId="13"/>
    <xf numFmtId="0" fontId="73" fillId="0" borderId="19" applyNumberFormat="0" applyFill="0" applyAlignment="0" applyProtection="0"/>
    <xf numFmtId="0" fontId="73" fillId="0" borderId="19" applyNumberFormat="0" applyFill="0" applyAlignment="0" applyProtection="0"/>
    <xf numFmtId="0" fontId="52" fillId="17" borderId="2" applyNumberFormat="0" applyAlignment="0" applyProtection="0"/>
    <xf numFmtId="44" fontId="11" fillId="0" borderId="0" applyFont="0" applyFill="0" applyBorder="0" applyAlignment="0" applyProtection="0"/>
    <xf numFmtId="44" fontId="11" fillId="0" borderId="0" applyFont="0" applyFill="0" applyBorder="0" applyAlignment="0" applyProtection="0"/>
    <xf numFmtId="0" fontId="72" fillId="0" borderId="0" applyNumberFormat="0" applyFill="0" applyBorder="0" applyAlignment="0" applyProtection="0"/>
    <xf numFmtId="0" fontId="42" fillId="0" borderId="0"/>
    <xf numFmtId="0" fontId="72" fillId="0" borderId="0" applyNumberFormat="0" applyFill="0" applyBorder="0" applyAlignment="0" applyProtection="0"/>
    <xf numFmtId="4" fontId="74" fillId="0" borderId="0" applyBorder="0">
      <alignment horizontal="right" wrapText="1"/>
    </xf>
    <xf numFmtId="175" fontId="7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164" fontId="9"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26" fillId="0" borderId="0" applyFont="0" applyFill="0" applyBorder="0" applyAlignment="0" applyProtection="0"/>
    <xf numFmtId="164" fontId="11" fillId="0" borderId="0" applyFont="0" applyFill="0" applyBorder="0" applyAlignment="0" applyProtection="0"/>
    <xf numFmtId="164" fontId="16"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80" fillId="0" borderId="0"/>
    <xf numFmtId="166" fontId="81" fillId="0" borderId="0"/>
    <xf numFmtId="0" fontId="80" fillId="0" borderId="0"/>
    <xf numFmtId="177" fontId="6" fillId="0" borderId="0" applyFont="0" applyFill="0" applyBorder="0" applyAlignment="0" applyProtection="0"/>
    <xf numFmtId="43" fontId="6" fillId="0" borderId="0" applyFont="0" applyFill="0" applyBorder="0" applyAlignment="0" applyProtection="0"/>
    <xf numFmtId="0" fontId="6" fillId="0" borderId="0"/>
    <xf numFmtId="0" fontId="82" fillId="0" borderId="0"/>
    <xf numFmtId="178" fontId="6" fillId="0" borderId="0"/>
    <xf numFmtId="178" fontId="9" fillId="0" borderId="0"/>
    <xf numFmtId="0" fontId="6" fillId="0" borderId="0"/>
    <xf numFmtId="164" fontId="6" fillId="0" borderId="0" applyFont="0" applyFill="0" applyBorder="0" applyAlignment="0" applyProtection="0"/>
    <xf numFmtId="169" fontId="6" fillId="0" borderId="0" applyFill="0" applyBorder="0" applyAlignment="0" applyProtection="0"/>
    <xf numFmtId="164" fontId="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179" fontId="12" fillId="0" borderId="0"/>
    <xf numFmtId="0" fontId="6" fillId="0" borderId="0"/>
    <xf numFmtId="0" fontId="6" fillId="0" borderId="0"/>
    <xf numFmtId="0" fontId="6" fillId="0" borderId="0"/>
    <xf numFmtId="0" fontId="84"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178" fontId="6" fillId="0" borderId="0"/>
    <xf numFmtId="0" fontId="6" fillId="0" borderId="0"/>
    <xf numFmtId="0" fontId="6" fillId="0" borderId="0"/>
    <xf numFmtId="0" fontId="8" fillId="0" borderId="0"/>
    <xf numFmtId="0" fontId="8" fillId="0" borderId="0"/>
    <xf numFmtId="0" fontId="8" fillId="0" borderId="0"/>
    <xf numFmtId="0" fontId="6" fillId="0" borderId="0"/>
    <xf numFmtId="0" fontId="83" fillId="0" borderId="0"/>
    <xf numFmtId="0" fontId="6" fillId="0" borderId="0"/>
    <xf numFmtId="0" fontId="6" fillId="0" borderId="0"/>
  </cellStyleXfs>
  <cellXfs count="130">
    <xf numFmtId="0" fontId="0" fillId="0" borderId="0" xfId="0"/>
    <xf numFmtId="0" fontId="1" fillId="0" borderId="0" xfId="0" applyFont="1" applyFill="1" applyBorder="1" applyAlignment="1">
      <alignment vertical="top" wrapText="1"/>
    </xf>
    <xf numFmtId="0" fontId="2" fillId="0" borderId="0" xfId="0" applyFont="1" applyFill="1" applyBorder="1"/>
    <xf numFmtId="0" fontId="4"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4" fillId="0" borderId="0" xfId="0" applyFont="1" applyFill="1" applyBorder="1" applyAlignment="1">
      <alignment horizontal="center" vertical="top" wrapText="1"/>
    </xf>
    <xf numFmtId="0" fontId="2" fillId="0" borderId="0" xfId="0" applyFont="1" applyFill="1" applyBorder="1" applyAlignment="1">
      <alignment horizontal="center" vertical="center"/>
    </xf>
    <xf numFmtId="4" fontId="3" fillId="0" borderId="0" xfId="0" applyNumberFormat="1" applyFont="1" applyFill="1" applyBorder="1" applyAlignment="1">
      <alignment horizontal="right" wrapText="1"/>
    </xf>
    <xf numFmtId="0" fontId="1" fillId="0" borderId="0" xfId="0" applyFont="1" applyFill="1" applyBorder="1" applyAlignment="1">
      <alignment horizontal="right"/>
    </xf>
    <xf numFmtId="165" fontId="2" fillId="0" borderId="0" xfId="0" applyNumberFormat="1" applyFont="1" applyFill="1" applyBorder="1" applyAlignment="1">
      <alignment horizontal="right" wrapText="1"/>
    </xf>
    <xf numFmtId="165" fontId="4" fillId="0" borderId="0" xfId="0" applyNumberFormat="1" applyFont="1" applyFill="1" applyBorder="1" applyAlignment="1">
      <alignment horizontal="right" wrapText="1"/>
    </xf>
    <xf numFmtId="0" fontId="4" fillId="0" borderId="0" xfId="0" applyFont="1" applyFill="1" applyBorder="1" applyAlignment="1">
      <alignment horizontal="center" wrapText="1"/>
    </xf>
    <xf numFmtId="0" fontId="3" fillId="0" borderId="0" xfId="0" applyFont="1" applyFill="1" applyBorder="1" applyAlignment="1">
      <alignment horizontal="center" wrapText="1"/>
    </xf>
    <xf numFmtId="2" fontId="2" fillId="0" borderId="0" xfId="0" applyNumberFormat="1" applyFont="1" applyFill="1" applyBorder="1"/>
    <xf numFmtId="0" fontId="3" fillId="0" borderId="0" xfId="0" applyFont="1" applyFill="1" applyBorder="1" applyAlignment="1">
      <alignment horizontal="left" vertical="top" wrapText="1"/>
    </xf>
    <xf numFmtId="0" fontId="2" fillId="0" borderId="0" xfId="0" applyFont="1" applyBorder="1" applyAlignment="1">
      <alignment horizontal="center" wrapText="1"/>
    </xf>
    <xf numFmtId="0" fontId="2" fillId="0" borderId="0" xfId="0" applyFont="1" applyBorder="1"/>
    <xf numFmtId="165" fontId="4" fillId="0" borderId="0" xfId="0" applyNumberFormat="1" applyFont="1" applyFill="1" applyBorder="1" applyAlignment="1">
      <alignment horizontal="center" vertical="center" wrapText="1"/>
    </xf>
    <xf numFmtId="4" fontId="76" fillId="0" borderId="0" xfId="0" applyNumberFormat="1" applyFont="1" applyFill="1" applyBorder="1" applyAlignment="1">
      <alignment horizontal="right" wrapText="1"/>
    </xf>
    <xf numFmtId="2" fontId="77" fillId="0" borderId="0" xfId="0" applyNumberFormat="1" applyFont="1" applyFill="1" applyBorder="1"/>
    <xf numFmtId="0" fontId="78" fillId="0" borderId="0" xfId="0" applyFont="1" applyFill="1" applyBorder="1" applyAlignment="1">
      <alignment horizontal="left" vertical="top" wrapText="1"/>
    </xf>
    <xf numFmtId="0" fontId="1" fillId="0" borderId="0" xfId="0" applyFont="1" applyFill="1" applyBorder="1" applyAlignment="1" applyProtection="1">
      <alignment horizontal="center"/>
    </xf>
    <xf numFmtId="0" fontId="1" fillId="0" borderId="0" xfId="0" applyFont="1" applyFill="1" applyBorder="1" applyAlignment="1">
      <alignment horizontal="center" wrapText="1"/>
    </xf>
    <xf numFmtId="4" fontId="1" fillId="0" borderId="0" xfId="0" applyNumberFormat="1" applyFont="1" applyFill="1" applyBorder="1" applyAlignment="1">
      <alignment horizontal="right"/>
    </xf>
    <xf numFmtId="0" fontId="2" fillId="0" borderId="0" xfId="0" applyFont="1" applyFill="1" applyBorder="1" applyAlignment="1">
      <alignment horizontal="center" wrapText="1"/>
    </xf>
    <xf numFmtId="0" fontId="76" fillId="0" borderId="0" xfId="0" applyFont="1" applyFill="1" applyBorder="1" applyAlignment="1">
      <alignment horizontal="left" vertical="top" wrapText="1"/>
    </xf>
    <xf numFmtId="2" fontId="4" fillId="0" borderId="0" xfId="0" applyNumberFormat="1" applyFont="1" applyFill="1" applyBorder="1" applyAlignment="1">
      <alignment vertical="center"/>
    </xf>
    <xf numFmtId="165" fontId="79" fillId="0" borderId="0" xfId="0" applyNumberFormat="1" applyFont="1" applyFill="1" applyBorder="1" applyAlignment="1">
      <alignment horizontal="center" vertical="center" wrapText="1"/>
    </xf>
    <xf numFmtId="0" fontId="2" fillId="0" borderId="0" xfId="0" applyFont="1" applyBorder="1" applyAlignment="1">
      <alignment vertical="center"/>
    </xf>
    <xf numFmtId="0" fontId="1" fillId="0" borderId="0" xfId="0" applyFont="1" applyFill="1" applyBorder="1"/>
    <xf numFmtId="0" fontId="4" fillId="0" borderId="0" xfId="0" applyFont="1" applyBorder="1" applyAlignment="1">
      <alignment vertical="center"/>
    </xf>
    <xf numFmtId="0" fontId="2" fillId="0" borderId="0" xfId="0" applyFont="1" applyBorder="1" applyAlignment="1">
      <alignment horizontal="center"/>
    </xf>
    <xf numFmtId="0" fontId="2" fillId="0" borderId="0" xfId="0" applyFont="1" applyBorder="1" applyAlignment="1">
      <alignment horizontal="right"/>
    </xf>
    <xf numFmtId="0" fontId="3" fillId="0" borderId="0" xfId="0" applyNumberFormat="1" applyFont="1" applyFill="1" applyBorder="1" applyAlignment="1">
      <alignment horizontal="center" vertical="top"/>
    </xf>
    <xf numFmtId="0" fontId="78" fillId="0" borderId="0" xfId="0" applyNumberFormat="1" applyFont="1" applyFill="1" applyBorder="1" applyAlignment="1">
      <alignment horizontal="center" vertical="top"/>
    </xf>
    <xf numFmtId="0" fontId="1" fillId="0" borderId="0" xfId="0" applyFont="1" applyFill="1" applyBorder="1" applyAlignment="1" applyProtection="1">
      <alignment horizontal="center" vertical="top" wrapText="1"/>
    </xf>
    <xf numFmtId="0" fontId="2" fillId="0" borderId="0" xfId="0" applyFont="1" applyBorder="1" applyAlignment="1">
      <alignment vertical="top" wrapText="1"/>
    </xf>
    <xf numFmtId="0" fontId="2" fillId="0" borderId="0" xfId="0" applyFont="1" applyBorder="1" applyAlignment="1">
      <alignment vertical="top"/>
    </xf>
    <xf numFmtId="0" fontId="2" fillId="0" borderId="0" xfId="0" applyFont="1" applyFill="1" applyBorder="1" applyAlignment="1">
      <alignment wrapText="1"/>
    </xf>
    <xf numFmtId="0" fontId="4" fillId="0" borderId="23" xfId="0" applyFont="1" applyFill="1" applyBorder="1" applyAlignment="1">
      <alignment horizontal="center" vertical="center" wrapText="1"/>
    </xf>
    <xf numFmtId="0" fontId="2" fillId="0" borderId="0" xfId="0" applyFont="1" applyFill="1" applyBorder="1" applyAlignment="1">
      <alignment horizontal="right" wrapText="1"/>
    </xf>
    <xf numFmtId="4" fontId="2" fillId="0" borderId="0" xfId="0" applyNumberFormat="1" applyFont="1" applyFill="1" applyBorder="1" applyAlignment="1">
      <alignment horizontal="right" wrapText="1"/>
    </xf>
    <xf numFmtId="164" fontId="1" fillId="0" borderId="0" xfId="199" applyFont="1" applyFill="1" applyBorder="1" applyAlignment="1">
      <alignment horizontal="right" wrapText="1"/>
    </xf>
    <xf numFmtId="164" fontId="2" fillId="0" borderId="0" xfId="3" applyFont="1" applyBorder="1" applyAlignment="1">
      <alignment horizontal="right"/>
    </xf>
    <xf numFmtId="164" fontId="2" fillId="0" borderId="0" xfId="3" applyFont="1" applyFill="1" applyBorder="1" applyAlignment="1">
      <alignment horizontal="right" wrapText="1"/>
    </xf>
    <xf numFmtId="164" fontId="4" fillId="0" borderId="0" xfId="3" applyFont="1" applyFill="1" applyBorder="1" applyAlignment="1">
      <alignment horizontal="right" wrapText="1"/>
    </xf>
    <xf numFmtId="164" fontId="3" fillId="0" borderId="0" xfId="3" applyFont="1" applyFill="1" applyBorder="1" applyAlignment="1">
      <alignment horizontal="right" wrapText="1"/>
    </xf>
    <xf numFmtId="164" fontId="1" fillId="0" borderId="0" xfId="3" applyFont="1" applyFill="1" applyBorder="1" applyAlignment="1">
      <alignment horizontal="right" wrapText="1"/>
    </xf>
    <xf numFmtId="164" fontId="4" fillId="0" borderId="0" xfId="3" applyFont="1" applyFill="1" applyBorder="1" applyAlignment="1">
      <alignment horizontal="center" vertical="center" wrapText="1"/>
    </xf>
    <xf numFmtId="164" fontId="5" fillId="0" borderId="0" xfId="3" applyFont="1" applyFill="1" applyBorder="1" applyAlignment="1">
      <alignment horizontal="right" wrapText="1"/>
    </xf>
    <xf numFmtId="164" fontId="2" fillId="0" borderId="0" xfId="3" applyFont="1" applyBorder="1" applyAlignment="1">
      <alignment horizontal="right" wrapText="1"/>
    </xf>
    <xf numFmtId="176" fontId="1" fillId="0" borderId="0" xfId="0" applyNumberFormat="1" applyFont="1" applyFill="1" applyBorder="1" applyAlignment="1" applyProtection="1">
      <alignment horizontal="right"/>
    </xf>
    <xf numFmtId="0" fontId="2" fillId="0" borderId="0" xfId="0" applyFont="1" applyBorder="1" applyAlignment="1">
      <alignment wrapText="1"/>
    </xf>
    <xf numFmtId="0" fontId="1" fillId="0" borderId="0" xfId="0" applyFont="1" applyFill="1" applyBorder="1" applyAlignment="1">
      <alignment horizontal="right" wrapText="1"/>
    </xf>
    <xf numFmtId="0" fontId="2" fillId="0" borderId="0" xfId="0" applyFont="1" applyBorder="1" applyAlignment="1">
      <alignment horizontal="right" wrapText="1"/>
    </xf>
    <xf numFmtId="0" fontId="2" fillId="0" borderId="0" xfId="0" applyNumberFormat="1" applyFont="1" applyBorder="1" applyAlignment="1">
      <alignment horizontal="center" vertical="top"/>
    </xf>
    <xf numFmtId="0" fontId="2" fillId="0" borderId="0" xfId="0" applyNumberFormat="1" applyFont="1" applyFill="1" applyBorder="1" applyAlignment="1">
      <alignment horizontal="center" vertical="top"/>
    </xf>
    <xf numFmtId="0" fontId="4" fillId="0" borderId="0" xfId="0" applyNumberFormat="1" applyFont="1" applyFill="1" applyBorder="1" applyAlignment="1">
      <alignment horizontal="center" vertical="top"/>
    </xf>
    <xf numFmtId="0" fontId="4" fillId="0" borderId="0" xfId="0" applyNumberFormat="1" applyFont="1" applyFill="1" applyBorder="1" applyAlignment="1">
      <alignment vertical="top"/>
    </xf>
    <xf numFmtId="0" fontId="2" fillId="0" borderId="0" xfId="0" applyNumberFormat="1" applyFont="1" applyFill="1" applyBorder="1" applyAlignment="1">
      <alignment horizontal="center" vertical="top" wrapText="1"/>
    </xf>
    <xf numFmtId="0" fontId="76" fillId="0" borderId="0" xfId="0" applyNumberFormat="1" applyFont="1" applyFill="1" applyBorder="1" applyAlignment="1">
      <alignment horizontal="center" vertical="top"/>
    </xf>
    <xf numFmtId="0" fontId="7" fillId="0" borderId="0" xfId="0" applyNumberFormat="1" applyFont="1" applyFill="1" applyBorder="1" applyAlignment="1" applyProtection="1">
      <alignment horizontal="center" vertical="top" wrapText="1"/>
    </xf>
    <xf numFmtId="0" fontId="1" fillId="0" borderId="0" xfId="0" applyNumberFormat="1" applyFont="1" applyFill="1" applyBorder="1" applyAlignment="1">
      <alignment horizontal="center" vertical="top" wrapText="1"/>
    </xf>
    <xf numFmtId="0" fontId="2" fillId="0" borderId="0" xfId="0" applyNumberFormat="1" applyFont="1" applyBorder="1" applyAlignment="1">
      <alignment horizontal="center" vertical="top" wrapText="1"/>
    </xf>
    <xf numFmtId="0" fontId="7" fillId="68" borderId="0" xfId="0" applyFont="1" applyFill="1" applyBorder="1" applyAlignment="1">
      <alignment vertical="top" wrapText="1"/>
    </xf>
    <xf numFmtId="0" fontId="1" fillId="68" borderId="0" xfId="0" applyFont="1" applyFill="1" applyBorder="1" applyAlignment="1">
      <alignment horizontal="center"/>
    </xf>
    <xf numFmtId="164" fontId="1" fillId="68" borderId="0" xfId="3" applyFont="1" applyFill="1" applyBorder="1" applyAlignment="1">
      <alignment horizontal="right"/>
    </xf>
    <xf numFmtId="4" fontId="1" fillId="68" borderId="0" xfId="0" applyNumberFormat="1" applyFont="1" applyFill="1" applyBorder="1" applyAlignment="1">
      <alignment horizontal="right"/>
    </xf>
    <xf numFmtId="4" fontId="3" fillId="68" borderId="0" xfId="0" applyNumberFormat="1" applyFont="1" applyFill="1" applyBorder="1" applyAlignment="1">
      <alignment horizontal="right" wrapText="1"/>
    </xf>
    <xf numFmtId="0" fontId="1" fillId="68" borderId="0" xfId="0" applyNumberFormat="1" applyFont="1" applyFill="1" applyBorder="1" applyAlignment="1">
      <alignment horizontal="left" vertical="top"/>
    </xf>
    <xf numFmtId="0" fontId="1" fillId="68" borderId="0" xfId="0" applyNumberFormat="1" applyFont="1" applyFill="1" applyBorder="1" applyAlignment="1">
      <alignment horizontal="left" vertical="center"/>
    </xf>
    <xf numFmtId="0" fontId="4" fillId="68" borderId="21" xfId="0" applyFont="1" applyFill="1" applyBorder="1" applyAlignment="1">
      <alignment horizontal="left" vertical="top" wrapText="1"/>
    </xf>
    <xf numFmtId="0" fontId="2" fillId="68" borderId="21" xfId="0" applyFont="1" applyFill="1" applyBorder="1" applyAlignment="1">
      <alignment horizontal="center" wrapText="1"/>
    </xf>
    <xf numFmtId="164" fontId="2" fillId="68" borderId="21" xfId="3" applyFont="1" applyFill="1" applyBorder="1" applyAlignment="1">
      <alignment horizontal="right" wrapText="1"/>
    </xf>
    <xf numFmtId="4" fontId="2" fillId="68" borderId="21" xfId="0" applyNumberFormat="1" applyFont="1" applyFill="1" applyBorder="1" applyAlignment="1">
      <alignment horizontal="right" wrapText="1"/>
    </xf>
    <xf numFmtId="4" fontId="76" fillId="68" borderId="22" xfId="0" applyNumberFormat="1" applyFont="1" applyFill="1" applyBorder="1" applyAlignment="1">
      <alignment horizontal="right" wrapText="1"/>
    </xf>
    <xf numFmtId="0" fontId="2" fillId="68" borderId="21" xfId="0" applyFont="1" applyFill="1" applyBorder="1" applyAlignment="1">
      <alignment horizontal="right" wrapText="1"/>
    </xf>
    <xf numFmtId="165" fontId="4" fillId="68" borderId="22" xfId="0" applyNumberFormat="1" applyFont="1" applyFill="1" applyBorder="1" applyAlignment="1">
      <alignment horizontal="right" wrapText="1"/>
    </xf>
    <xf numFmtId="0" fontId="4" fillId="68" borderId="20" xfId="0" applyNumberFormat="1" applyFont="1" applyFill="1" applyBorder="1" applyAlignment="1">
      <alignment horizontal="right" vertical="top"/>
    </xf>
    <xf numFmtId="0" fontId="1" fillId="68" borderId="0" xfId="0" applyNumberFormat="1" applyFont="1" applyFill="1" applyBorder="1" applyAlignment="1">
      <alignment horizontal="right" vertical="top"/>
    </xf>
    <xf numFmtId="0" fontId="1" fillId="68" borderId="0" xfId="0" applyNumberFormat="1" applyFont="1" applyFill="1" applyBorder="1" applyAlignment="1">
      <alignment horizontal="right"/>
    </xf>
    <xf numFmtId="0" fontId="1" fillId="68" borderId="25" xfId="0" applyNumberFormat="1" applyFont="1" applyFill="1" applyBorder="1" applyAlignment="1">
      <alignment horizontal="right" wrapText="1"/>
    </xf>
    <xf numFmtId="0" fontId="7" fillId="68" borderId="26" xfId="0" applyFont="1" applyFill="1" applyBorder="1" applyAlignment="1">
      <alignment vertical="top" wrapText="1"/>
    </xf>
    <xf numFmtId="0" fontId="2" fillId="0" borderId="0" xfId="0" applyNumberFormat="1" applyFont="1" applyBorder="1" applyAlignment="1">
      <alignment horizontal="right" vertical="top"/>
    </xf>
    <xf numFmtId="0" fontId="2" fillId="0" borderId="0" xfId="0" applyNumberFormat="1" applyFont="1" applyFill="1" applyBorder="1" applyAlignment="1">
      <alignment horizontal="right" vertical="top"/>
    </xf>
    <xf numFmtId="0" fontId="4" fillId="0" borderId="23" xfId="0" applyNumberFormat="1" applyFont="1" applyFill="1" applyBorder="1" applyAlignment="1">
      <alignment horizontal="right" vertical="top"/>
    </xf>
    <xf numFmtId="0" fontId="4" fillId="0" borderId="0" xfId="0" applyNumberFormat="1" applyFont="1" applyFill="1" applyBorder="1" applyAlignment="1">
      <alignment horizontal="right" vertical="top"/>
    </xf>
    <xf numFmtId="0" fontId="2" fillId="0" borderId="0" xfId="0" applyNumberFormat="1" applyFont="1" applyFill="1" applyBorder="1" applyAlignment="1">
      <alignment horizontal="right" vertical="top" wrapText="1"/>
    </xf>
    <xf numFmtId="0" fontId="76" fillId="0" borderId="0" xfId="0" applyNumberFormat="1" applyFont="1" applyFill="1" applyBorder="1" applyAlignment="1">
      <alignment horizontal="right" vertical="top"/>
    </xf>
    <xf numFmtId="0" fontId="3" fillId="0" borderId="0" xfId="0" applyNumberFormat="1" applyFont="1" applyFill="1" applyBorder="1" applyAlignment="1">
      <alignment horizontal="right" vertical="top"/>
    </xf>
    <xf numFmtId="0" fontId="5" fillId="0" borderId="0" xfId="0" applyNumberFormat="1" applyFont="1" applyFill="1" applyBorder="1" applyAlignment="1">
      <alignment horizontal="right" vertical="top"/>
    </xf>
    <xf numFmtId="0" fontId="2" fillId="0" borderId="0" xfId="0" applyFont="1" applyBorder="1" applyAlignment="1">
      <alignment horizontal="right" vertical="top"/>
    </xf>
    <xf numFmtId="0" fontId="77" fillId="0" borderId="0" xfId="0" applyFont="1" applyBorder="1" applyAlignment="1">
      <alignment horizontal="right"/>
    </xf>
    <xf numFmtId="0" fontId="77" fillId="0" borderId="0" xfId="0" applyFont="1" applyBorder="1" applyAlignment="1">
      <alignment horizontal="center"/>
    </xf>
    <xf numFmtId="0" fontId="4" fillId="0" borderId="23" xfId="0" applyFont="1" applyFill="1" applyBorder="1" applyAlignment="1">
      <alignment horizontal="center" wrapText="1"/>
    </xf>
    <xf numFmtId="0" fontId="76" fillId="0" borderId="0" xfId="0" applyFont="1" applyFill="1" applyBorder="1" applyAlignment="1">
      <alignment horizontal="center" wrapText="1"/>
    </xf>
    <xf numFmtId="0" fontId="76" fillId="68" borderId="21" xfId="0" applyFont="1" applyFill="1" applyBorder="1" applyAlignment="1">
      <alignment horizontal="center" wrapText="1"/>
    </xf>
    <xf numFmtId="0" fontId="1" fillId="68" borderId="0" xfId="0" applyNumberFormat="1" applyFont="1" applyFill="1" applyBorder="1" applyAlignment="1">
      <alignment horizontal="center"/>
    </xf>
    <xf numFmtId="0" fontId="1" fillId="68" borderId="26" xfId="0" applyFont="1" applyFill="1" applyBorder="1" applyAlignment="1">
      <alignment horizontal="center" wrapText="1"/>
    </xf>
    <xf numFmtId="164" fontId="76" fillId="0" borderId="0" xfId="3" applyFont="1" applyFill="1" applyBorder="1" applyAlignment="1">
      <alignment horizontal="right" wrapText="1"/>
    </xf>
    <xf numFmtId="164" fontId="76" fillId="68" borderId="21" xfId="3" applyFont="1" applyFill="1" applyBorder="1" applyAlignment="1">
      <alignment horizontal="right" wrapText="1"/>
    </xf>
    <xf numFmtId="4" fontId="76" fillId="68" borderId="21" xfId="0" applyNumberFormat="1" applyFont="1" applyFill="1" applyBorder="1" applyAlignment="1">
      <alignment horizontal="right" wrapText="1"/>
    </xf>
    <xf numFmtId="0" fontId="1" fillId="68" borderId="26" xfId="0" applyFont="1" applyFill="1" applyBorder="1" applyAlignment="1">
      <alignment horizontal="right" wrapText="1"/>
    </xf>
    <xf numFmtId="178" fontId="7" fillId="68" borderId="24" xfId="0" applyNumberFormat="1" applyFont="1" applyFill="1" applyBorder="1" applyAlignment="1">
      <alignment horizontal="right" wrapText="1"/>
    </xf>
    <xf numFmtId="2" fontId="1" fillId="0" borderId="0" xfId="0" applyNumberFormat="1" applyFont="1" applyFill="1" applyBorder="1" applyAlignment="1">
      <alignment horizontal="center" vertical="top" wrapText="1"/>
    </xf>
    <xf numFmtId="0" fontId="1" fillId="0" borderId="0" xfId="0" applyFont="1" applyFill="1" applyBorder="1" applyAlignment="1">
      <alignment horizontal="left" vertical="top" wrapText="1"/>
    </xf>
    <xf numFmtId="0" fontId="1" fillId="0" borderId="0" xfId="0" applyFont="1" applyFill="1" applyBorder="1" applyAlignment="1">
      <alignment horizontal="center"/>
    </xf>
    <xf numFmtId="4" fontId="1" fillId="0" borderId="0" xfId="0" applyNumberFormat="1" applyFont="1" applyFill="1" applyBorder="1" applyAlignment="1">
      <alignment horizontal="center"/>
    </xf>
    <xf numFmtId="0" fontId="1" fillId="0" borderId="0" xfId="0" applyFont="1" applyFill="1" applyAlignment="1">
      <alignment horizontal="center" vertical="top" wrapText="1"/>
    </xf>
    <xf numFmtId="0" fontId="1" fillId="0" borderId="0" xfId="0" applyFont="1" applyFill="1" applyAlignment="1">
      <alignment horizontal="left" vertical="top" wrapText="1"/>
    </xf>
    <xf numFmtId="0" fontId="85" fillId="0" borderId="0" xfId="0" applyFont="1" applyFill="1" applyAlignment="1">
      <alignment vertical="top" wrapText="1"/>
    </xf>
    <xf numFmtId="0" fontId="85" fillId="0" borderId="0" xfId="0" applyFont="1" applyFill="1" applyAlignment="1">
      <alignment horizontal="center" wrapText="1"/>
    </xf>
    <xf numFmtId="0" fontId="85" fillId="0" borderId="0" xfId="0" applyFont="1" applyFill="1" applyAlignment="1">
      <alignment wrapText="1"/>
    </xf>
    <xf numFmtId="2" fontId="86" fillId="0" borderId="0" xfId="0" applyNumberFormat="1" applyFont="1" applyFill="1" applyAlignment="1">
      <alignment horizontal="left" wrapText="1"/>
    </xf>
    <xf numFmtId="0" fontId="87" fillId="0" borderId="0" xfId="0" applyFont="1" applyAlignment="1">
      <alignment wrapText="1"/>
    </xf>
    <xf numFmtId="0" fontId="7" fillId="68" borderId="27" xfId="0" applyFont="1" applyFill="1" applyBorder="1" applyAlignment="1">
      <alignment vertical="top" wrapText="1"/>
    </xf>
    <xf numFmtId="4" fontId="3" fillId="68" borderId="28" xfId="0" applyNumberFormat="1" applyFont="1" applyFill="1" applyBorder="1" applyAlignment="1">
      <alignment horizontal="right" wrapText="1"/>
    </xf>
    <xf numFmtId="0" fontId="1" fillId="68" borderId="29" xfId="0" applyNumberFormat="1" applyFont="1" applyFill="1" applyBorder="1" applyAlignment="1">
      <alignment horizontal="left" vertical="top" wrapText="1"/>
    </xf>
    <xf numFmtId="0" fontId="1" fillId="68" borderId="29" xfId="0" applyNumberFormat="1" applyFont="1" applyFill="1" applyBorder="1" applyAlignment="1">
      <alignment horizontal="left" vertical="center" wrapText="1"/>
    </xf>
    <xf numFmtId="0" fontId="7" fillId="68" borderId="25" xfId="0" applyFont="1" applyFill="1" applyBorder="1" applyAlignment="1">
      <alignment vertical="top" wrapText="1"/>
    </xf>
    <xf numFmtId="4" fontId="1" fillId="68" borderId="30" xfId="0" applyNumberFormat="1" applyFont="1" applyFill="1" applyBorder="1" applyAlignment="1">
      <alignment horizontal="right" vertical="top" wrapText="1"/>
    </xf>
    <xf numFmtId="4" fontId="1" fillId="68" borderId="30" xfId="0" applyNumberFormat="1" applyFont="1" applyFill="1" applyBorder="1" applyAlignment="1">
      <alignment horizontal="right" vertical="center" wrapText="1"/>
    </xf>
    <xf numFmtId="0" fontId="4" fillId="68" borderId="21" xfId="0" applyFont="1" applyFill="1" applyBorder="1" applyAlignment="1">
      <alignment horizontal="left" vertical="top"/>
    </xf>
    <xf numFmtId="0" fontId="5" fillId="0" borderId="0" xfId="0" applyNumberFormat="1" applyFont="1" applyFill="1" applyBorder="1" applyAlignment="1">
      <alignment horizontal="center" vertical="top"/>
    </xf>
    <xf numFmtId="2" fontId="1" fillId="0" borderId="0" xfId="0" applyNumberFormat="1" applyFont="1" applyFill="1" applyBorder="1" applyAlignment="1">
      <alignment horizontal="center" vertical="top"/>
    </xf>
    <xf numFmtId="0" fontId="1" fillId="0" borderId="0" xfId="0" applyFont="1" applyFill="1" applyAlignment="1">
      <alignment horizontal="center" vertical="top"/>
    </xf>
    <xf numFmtId="4" fontId="3" fillId="0" borderId="0" xfId="3" applyNumberFormat="1" applyFont="1" applyFill="1" applyBorder="1" applyAlignment="1">
      <alignment horizontal="right" wrapText="1"/>
    </xf>
    <xf numFmtId="4" fontId="5" fillId="0" borderId="0" xfId="3" applyNumberFormat="1" applyFont="1" applyFill="1" applyBorder="1" applyAlignment="1">
      <alignment horizontal="right" wrapText="1"/>
    </xf>
    <xf numFmtId="180" fontId="3" fillId="0" borderId="0" xfId="0" applyNumberFormat="1" applyFont="1" applyFill="1" applyBorder="1" applyAlignment="1">
      <alignment horizontal="center" vertical="top"/>
    </xf>
    <xf numFmtId="180" fontId="1" fillId="0" borderId="0" xfId="0" applyNumberFormat="1" applyFont="1" applyFill="1" applyAlignment="1">
      <alignment horizontal="center" vertical="top"/>
    </xf>
  </cellXfs>
  <cellStyles count="697">
    <cellStyle name="_R486 Cervar09" xfId="9"/>
    <cellStyle name="_R486 Cervar09 2" xfId="10"/>
    <cellStyle name="_R486 Cervar09 2 2" xfId="11"/>
    <cellStyle name="_R486 Cervar09 3" xfId="12"/>
    <cellStyle name="_R486 Cervar09 3 2" xfId="13"/>
    <cellStyle name="_STAMBENI DIO" xfId="14"/>
    <cellStyle name="_STAMBENI DIO_2009_06_03_tender_politin_PARCELACIJA - S formom" xfId="15"/>
    <cellStyle name="_STAMBENI DIO_D Strojarski radovi - Parentino Residence" xfId="16"/>
    <cellStyle name="_troškovnik" xfId="17"/>
    <cellStyle name="_troškovnik_2009_06_02_tender_jezevac_PARCELACIJA  -s formom" xfId="18"/>
    <cellStyle name="_troškovnik_2009_06_03_tender_politin_PARCELACIJA - S formom" xfId="19"/>
    <cellStyle name="_troškovnik_D Strojarski radovi - Parentino Residence" xfId="20"/>
    <cellStyle name="20% - Accent1 2" xfId="21"/>
    <cellStyle name="20% - Accent1 2 2" xfId="22"/>
    <cellStyle name="20% - Accent1 3" xfId="23"/>
    <cellStyle name="20% - Accent1 3 2" xfId="24"/>
    <cellStyle name="20% - Accent1 4" xfId="25"/>
    <cellStyle name="20% - Accent2 2" xfId="26"/>
    <cellStyle name="20% - Accent2 2 2" xfId="27"/>
    <cellStyle name="20% - Accent2 3" xfId="28"/>
    <cellStyle name="20% - Accent2 3 2" xfId="29"/>
    <cellStyle name="20% - Accent2 4" xfId="30"/>
    <cellStyle name="20% - Accent3 2" xfId="31"/>
    <cellStyle name="20% - Accent3 2 2" xfId="32"/>
    <cellStyle name="20% - Accent3 3" xfId="33"/>
    <cellStyle name="20% - Accent3 3 2" xfId="34"/>
    <cellStyle name="20% - Accent3 4" xfId="35"/>
    <cellStyle name="20% - Accent4 2" xfId="36"/>
    <cellStyle name="20% - Accent4 2 2" xfId="37"/>
    <cellStyle name="20% - Accent4 3" xfId="38"/>
    <cellStyle name="20% - Accent4 3 2" xfId="39"/>
    <cellStyle name="20% - Accent4 4" xfId="40"/>
    <cellStyle name="20% - Accent5 2" xfId="41"/>
    <cellStyle name="20% - Accent5 2 2" xfId="42"/>
    <cellStyle name="20% - Accent5 3" xfId="43"/>
    <cellStyle name="20% - Accent5 3 2" xfId="44"/>
    <cellStyle name="20% - Accent5 4" xfId="45"/>
    <cellStyle name="20% - Accent6 2" xfId="46"/>
    <cellStyle name="20% - Accent6 2 2" xfId="47"/>
    <cellStyle name="20% - Accent6 3" xfId="48"/>
    <cellStyle name="20% - Accent6 3 2" xfId="49"/>
    <cellStyle name="20% - Accent6 4" xfId="50"/>
    <cellStyle name="20% - Isticanje1" xfId="51"/>
    <cellStyle name="20% - Isticanje2" xfId="52"/>
    <cellStyle name="20% - Isticanje3" xfId="53"/>
    <cellStyle name="20% - Isticanje4" xfId="54"/>
    <cellStyle name="20% - Isticanje5" xfId="55"/>
    <cellStyle name="20% - Isticanje6" xfId="56"/>
    <cellStyle name="40% - Accent1 2" xfId="57"/>
    <cellStyle name="40% - Accent1 2 2" xfId="58"/>
    <cellStyle name="40% - Accent1 3" xfId="59"/>
    <cellStyle name="40% - Accent1 3 2" xfId="60"/>
    <cellStyle name="40% - Accent1 4" xfId="61"/>
    <cellStyle name="40% - Accent2 2" xfId="62"/>
    <cellStyle name="40% - Accent2 2 2" xfId="63"/>
    <cellStyle name="40% - Accent2 3" xfId="64"/>
    <cellStyle name="40% - Accent2 3 2" xfId="65"/>
    <cellStyle name="40% - Accent2 4" xfId="66"/>
    <cellStyle name="40% - Accent3 2" xfId="67"/>
    <cellStyle name="40% - Accent3 2 2" xfId="68"/>
    <cellStyle name="40% - Accent3 3" xfId="69"/>
    <cellStyle name="40% - Accent3 3 2" xfId="70"/>
    <cellStyle name="40% - Accent3 4" xfId="71"/>
    <cellStyle name="40% - Accent4 2" xfId="72"/>
    <cellStyle name="40% - Accent4 2 2" xfId="73"/>
    <cellStyle name="40% - Accent4 3" xfId="74"/>
    <cellStyle name="40% - Accent4 3 2" xfId="75"/>
    <cellStyle name="40% - Accent4 4" xfId="76"/>
    <cellStyle name="40% - Accent5 2" xfId="77"/>
    <cellStyle name="40% - Accent5 2 2" xfId="78"/>
    <cellStyle name="40% - Accent5 3" xfId="79"/>
    <cellStyle name="40% - Accent5 3 2" xfId="80"/>
    <cellStyle name="40% - Accent5 4" xfId="81"/>
    <cellStyle name="40% - Accent6 2" xfId="82"/>
    <cellStyle name="40% - Accent6 2 2" xfId="83"/>
    <cellStyle name="40% - Accent6 3" xfId="84"/>
    <cellStyle name="40% - Accent6 3 2" xfId="85"/>
    <cellStyle name="40% - Accent6 4" xfId="86"/>
    <cellStyle name="40% - Isticanje2" xfId="87"/>
    <cellStyle name="40% - Isticanje3" xfId="88"/>
    <cellStyle name="40% - Isticanje4" xfId="89"/>
    <cellStyle name="40% - Isticanje5" xfId="90"/>
    <cellStyle name="40% - Isticanje6" xfId="91"/>
    <cellStyle name="40% - Naglasak1" xfId="92"/>
    <cellStyle name="60% - Accent1 2" xfId="93"/>
    <cellStyle name="60% - Accent1 2 2" xfId="94"/>
    <cellStyle name="60% - Accent1 3" xfId="95"/>
    <cellStyle name="60% - Accent2 2" xfId="96"/>
    <cellStyle name="60% - Accent2 2 2" xfId="97"/>
    <cellStyle name="60% - Accent2 3" xfId="98"/>
    <cellStyle name="60% - Accent3 2" xfId="99"/>
    <cellStyle name="60% - Accent3 2 2" xfId="100"/>
    <cellStyle name="60% - Accent3 3" xfId="101"/>
    <cellStyle name="60% - Accent4 2" xfId="102"/>
    <cellStyle name="60% - Accent4 2 2" xfId="103"/>
    <cellStyle name="60% - Accent4 3" xfId="104"/>
    <cellStyle name="60% - Accent5 2" xfId="105"/>
    <cellStyle name="60% - Accent5 2 2" xfId="106"/>
    <cellStyle name="60% - Accent5 3" xfId="107"/>
    <cellStyle name="60% - Accent6 2" xfId="108"/>
    <cellStyle name="60% - Accent6 2 2" xfId="109"/>
    <cellStyle name="60% - Accent6 3" xfId="110"/>
    <cellStyle name="60% - Isticanje1" xfId="111"/>
    <cellStyle name="60% - Isticanje2" xfId="112"/>
    <cellStyle name="60% - Isticanje3" xfId="113"/>
    <cellStyle name="60% - Isticanje4" xfId="114"/>
    <cellStyle name="60% - Isticanje5" xfId="115"/>
    <cellStyle name="60% - Isticanje6" xfId="116"/>
    <cellStyle name="Accent1 2" xfId="117"/>
    <cellStyle name="Accent1 2 2" xfId="118"/>
    <cellStyle name="Accent1 3" xfId="119"/>
    <cellStyle name="Accent2 2" xfId="120"/>
    <cellStyle name="Accent2 2 2" xfId="121"/>
    <cellStyle name="Accent2 3" xfId="122"/>
    <cellStyle name="Accent3 2" xfId="123"/>
    <cellStyle name="Accent3 2 2" xfId="124"/>
    <cellStyle name="Accent3 3" xfId="125"/>
    <cellStyle name="Accent4 2" xfId="126"/>
    <cellStyle name="Accent4 2 2" xfId="127"/>
    <cellStyle name="Accent4 3" xfId="128"/>
    <cellStyle name="Accent5 2" xfId="129"/>
    <cellStyle name="Accent5 2 2" xfId="130"/>
    <cellStyle name="Accent5 3" xfId="131"/>
    <cellStyle name="Accent6 2" xfId="132"/>
    <cellStyle name="Accent6 2 2" xfId="133"/>
    <cellStyle name="Accent6 3" xfId="134"/>
    <cellStyle name="Bad 2" xfId="135"/>
    <cellStyle name="Bad 2 2" xfId="136"/>
    <cellStyle name="Bad 3" xfId="137"/>
    <cellStyle name="Bilješka" xfId="138"/>
    <cellStyle name="Bilješka 10" xfId="139"/>
    <cellStyle name="Bilješka 11" xfId="140"/>
    <cellStyle name="Bilješka 12" xfId="141"/>
    <cellStyle name="Bilješka 13" xfId="142"/>
    <cellStyle name="Bilješka 14" xfId="143"/>
    <cellStyle name="Bilješka 15" xfId="144"/>
    <cellStyle name="Bilješka 16" xfId="145"/>
    <cellStyle name="Bilješka 17" xfId="146"/>
    <cellStyle name="Bilješka 18" xfId="147"/>
    <cellStyle name="Bilješka 19" xfId="148"/>
    <cellStyle name="Bilješka 2" xfId="149"/>
    <cellStyle name="Bilješka 2 2" xfId="150"/>
    <cellStyle name="Bilješka 2 3" xfId="151"/>
    <cellStyle name="Bilješka 2_2009_06_02_tender_jezevac_PARCELACIJA  -s formom" xfId="152"/>
    <cellStyle name="Bilješka 20" xfId="153"/>
    <cellStyle name="Bilješka 21" xfId="154"/>
    <cellStyle name="Bilješka 22" xfId="155"/>
    <cellStyle name="Bilješka 23" xfId="156"/>
    <cellStyle name="Bilješka 24" xfId="157"/>
    <cellStyle name="Bilješka 25" xfId="158"/>
    <cellStyle name="Bilješka 26" xfId="159"/>
    <cellStyle name="Bilješka 27" xfId="160"/>
    <cellStyle name="Bilješka 28" xfId="161"/>
    <cellStyle name="Bilješka 29" xfId="162"/>
    <cellStyle name="Bilješka 3" xfId="163"/>
    <cellStyle name="Bilješka 30" xfId="164"/>
    <cellStyle name="Bilješka 31" xfId="165"/>
    <cellStyle name="Bilješka 32" xfId="166"/>
    <cellStyle name="Bilješka 33" xfId="167"/>
    <cellStyle name="Bilješka 34" xfId="168"/>
    <cellStyle name="Bilješka 35" xfId="169"/>
    <cellStyle name="Bilješka 36" xfId="170"/>
    <cellStyle name="Bilješka 37" xfId="171"/>
    <cellStyle name="Bilješka 38" xfId="172"/>
    <cellStyle name="Bilješka 39" xfId="173"/>
    <cellStyle name="Bilješka 4" xfId="174"/>
    <cellStyle name="Bilješka 40" xfId="175"/>
    <cellStyle name="Bilješka 41" xfId="176"/>
    <cellStyle name="Bilješka 42" xfId="177"/>
    <cellStyle name="Bilješka 43" xfId="178"/>
    <cellStyle name="Bilješka 44" xfId="179"/>
    <cellStyle name="Bilješka 45" xfId="180"/>
    <cellStyle name="Bilješka 46" xfId="181"/>
    <cellStyle name="Bilješka 47" xfId="182"/>
    <cellStyle name="Bilješka 48" xfId="183"/>
    <cellStyle name="Bilješka 49" xfId="184"/>
    <cellStyle name="Bilješka 5" xfId="185"/>
    <cellStyle name="Bilješka 50" xfId="186"/>
    <cellStyle name="Bilješka 51" xfId="187"/>
    <cellStyle name="Bilješka 6" xfId="188"/>
    <cellStyle name="Bilješka 7" xfId="189"/>
    <cellStyle name="Bilješka 8" xfId="190"/>
    <cellStyle name="Bilješka 9" xfId="191"/>
    <cellStyle name="Bilješka_2009_06_02_tender_jezevac_PARCELACIJA  -s formom" xfId="192"/>
    <cellStyle name="Calculation 2" xfId="193"/>
    <cellStyle name="Calculation 2 2" xfId="194"/>
    <cellStyle name="Calculation 3" xfId="195"/>
    <cellStyle name="Check Cell 2" xfId="196"/>
    <cellStyle name="Check Cell 2 2" xfId="197"/>
    <cellStyle name="Check Cell 3" xfId="198"/>
    <cellStyle name="Comma" xfId="3" builtinId="3"/>
    <cellStyle name="Comma 10" xfId="667"/>
    <cellStyle name="Comma 2" xfId="199"/>
    <cellStyle name="Comma 2 2" xfId="200"/>
    <cellStyle name="Comma 2 2 2" xfId="201"/>
    <cellStyle name="Comma 2 2 2 2" xfId="638"/>
    <cellStyle name="Comma 2 2 3" xfId="637"/>
    <cellStyle name="Comma 2 2 4" xfId="670"/>
    <cellStyle name="Comma 2 3" xfId="202"/>
    <cellStyle name="Comma 2 3 2" xfId="203"/>
    <cellStyle name="Comma 2 3 2 2" xfId="640"/>
    <cellStyle name="Comma 2 3 3" xfId="204"/>
    <cellStyle name="Comma 2 3 4" xfId="639"/>
    <cellStyle name="Comma 2 4" xfId="205"/>
    <cellStyle name="Comma 2 4 2" xfId="641"/>
    <cellStyle name="Comma 2 5" xfId="636"/>
    <cellStyle name="Comma 2 6" xfId="669"/>
    <cellStyle name="Comma 3" xfId="206"/>
    <cellStyle name="Comma 3 2" xfId="207"/>
    <cellStyle name="Comma 3 3" xfId="208"/>
    <cellStyle name="Comma 3 3 2" xfId="209"/>
    <cellStyle name="Comma 3 3 2 2" xfId="644"/>
    <cellStyle name="Comma 3 3 3" xfId="643"/>
    <cellStyle name="Comma 3 4" xfId="642"/>
    <cellStyle name="Comma 3 5" xfId="668"/>
    <cellStyle name="Comma 4" xfId="210"/>
    <cellStyle name="Comma 4 2" xfId="211"/>
    <cellStyle name="Comma 4 2 2" xfId="646"/>
    <cellStyle name="Comma 4 3" xfId="645"/>
    <cellStyle name="Comma 4 4" xfId="671"/>
    <cellStyle name="Comma 5" xfId="212"/>
    <cellStyle name="Comma 5 2" xfId="213"/>
    <cellStyle name="Comma 5 2 2" xfId="648"/>
    <cellStyle name="Comma 5 3" xfId="647"/>
    <cellStyle name="Comma 6" xfId="214"/>
    <cellStyle name="Comma 7" xfId="635"/>
    <cellStyle name="Currency 2" xfId="215"/>
    <cellStyle name="Currency 2 2" xfId="649"/>
    <cellStyle name="Currency 3" xfId="216"/>
    <cellStyle name="Currency 3 2" xfId="650"/>
    <cellStyle name="Dobro" xfId="217"/>
    <cellStyle name="Euro" xfId="218"/>
    <cellStyle name="Euro 2" xfId="219"/>
    <cellStyle name="Excel Built-in 20% - Accent1" xfId="220"/>
    <cellStyle name="Excel Built-in 20% - Accent1 1" xfId="221"/>
    <cellStyle name="Excel Built-in 20% - Accent2" xfId="222"/>
    <cellStyle name="Excel Built-in 20% - Accent2 1" xfId="223"/>
    <cellStyle name="Excel Built-in 20% - Accent3" xfId="224"/>
    <cellStyle name="Excel Built-in 20% - Accent3 1" xfId="225"/>
    <cellStyle name="Excel Built-in 20% - Accent4" xfId="226"/>
    <cellStyle name="Excel Built-in 20% - Accent4 1" xfId="227"/>
    <cellStyle name="Excel Built-in 20% - Accent5" xfId="228"/>
    <cellStyle name="Excel Built-in 20% - Accent5 1" xfId="229"/>
    <cellStyle name="Excel Built-in 20% - Accent6" xfId="230"/>
    <cellStyle name="Excel Built-in 20% - Accent6 1" xfId="231"/>
    <cellStyle name="Excel Built-in 40% - Accent1" xfId="232"/>
    <cellStyle name="Excel Built-in 40% - Accent1 1" xfId="233"/>
    <cellStyle name="Excel Built-in 40% - Accent2" xfId="234"/>
    <cellStyle name="Excel Built-in 40% - Accent2 1" xfId="235"/>
    <cellStyle name="Excel Built-in 40% - Accent3" xfId="236"/>
    <cellStyle name="Excel Built-in 40% - Accent3 1" xfId="237"/>
    <cellStyle name="Excel Built-in 40% - Accent4" xfId="238"/>
    <cellStyle name="Excel Built-in 40% - Accent4 1" xfId="239"/>
    <cellStyle name="Excel Built-in 40% - Accent5" xfId="240"/>
    <cellStyle name="Excel Built-in 40% - Accent5 1" xfId="241"/>
    <cellStyle name="Excel Built-in 40% - Accent6" xfId="242"/>
    <cellStyle name="Excel Built-in 40% - Accent6 1" xfId="243"/>
    <cellStyle name="Excel Built-in 60% - Accent1" xfId="244"/>
    <cellStyle name="Excel Built-in 60% - Accent1 1" xfId="245"/>
    <cellStyle name="Excel Built-in 60% - Accent2" xfId="246"/>
    <cellStyle name="Excel Built-in 60% - Accent2 1" xfId="247"/>
    <cellStyle name="Excel Built-in 60% - Accent3" xfId="248"/>
    <cellStyle name="Excel Built-in 60% - Accent3 1" xfId="249"/>
    <cellStyle name="Excel Built-in 60% - Accent4" xfId="250"/>
    <cellStyle name="Excel Built-in 60% - Accent4 1" xfId="251"/>
    <cellStyle name="Excel Built-in 60% - Accent5" xfId="252"/>
    <cellStyle name="Excel Built-in 60% - Accent5 1" xfId="253"/>
    <cellStyle name="Excel Built-in 60% - Accent6" xfId="254"/>
    <cellStyle name="Excel Built-in 60% - Accent6 1" xfId="255"/>
    <cellStyle name="Excel Built-in Accent1" xfId="256"/>
    <cellStyle name="Excel Built-in Accent1 1" xfId="257"/>
    <cellStyle name="Excel Built-in Accent2" xfId="258"/>
    <cellStyle name="Excel Built-in Accent2 1" xfId="259"/>
    <cellStyle name="Excel Built-in Accent3" xfId="260"/>
    <cellStyle name="Excel Built-in Accent3 1" xfId="261"/>
    <cellStyle name="Excel Built-in Accent4" xfId="262"/>
    <cellStyle name="Excel Built-in Accent4 1" xfId="263"/>
    <cellStyle name="Excel Built-in Accent5" xfId="264"/>
    <cellStyle name="Excel Built-in Accent5 1" xfId="265"/>
    <cellStyle name="Excel Built-in Accent6" xfId="266"/>
    <cellStyle name="Excel Built-in Accent6 1" xfId="267"/>
    <cellStyle name="Excel Built-in Bad" xfId="268"/>
    <cellStyle name="Excel Built-in Bad 1" xfId="269"/>
    <cellStyle name="Excel Built-in Calculation" xfId="270"/>
    <cellStyle name="Excel Built-in Calculation 1" xfId="271"/>
    <cellStyle name="Excel Built-in Check Cell" xfId="272"/>
    <cellStyle name="Excel Built-in Check Cell 1" xfId="273"/>
    <cellStyle name="Excel Built-in Comma" xfId="274"/>
    <cellStyle name="Excel Built-in Comma 1" xfId="275"/>
    <cellStyle name="Excel Built-in Explanatory Text" xfId="276"/>
    <cellStyle name="Excel Built-in Explanatory Text 1" xfId="277"/>
    <cellStyle name="Excel Built-in Good" xfId="278"/>
    <cellStyle name="Excel Built-in Good 1" xfId="279"/>
    <cellStyle name="Excel Built-in Heading 1" xfId="280"/>
    <cellStyle name="Excel Built-in Heading 1 1" xfId="281"/>
    <cellStyle name="Excel Built-in Heading 2" xfId="282"/>
    <cellStyle name="Excel Built-in Heading 2 1" xfId="283"/>
    <cellStyle name="Excel Built-in Heading 3" xfId="284"/>
    <cellStyle name="Excel Built-in Heading 3 1" xfId="285"/>
    <cellStyle name="Excel Built-in Heading 4" xfId="286"/>
    <cellStyle name="Excel Built-in Heading 4 1" xfId="287"/>
    <cellStyle name="Excel Built-in Input" xfId="288"/>
    <cellStyle name="Excel Built-in Input 1" xfId="289"/>
    <cellStyle name="Excel Built-in Linked Cell" xfId="290"/>
    <cellStyle name="Excel Built-in Linked Cell 1" xfId="291"/>
    <cellStyle name="Excel Built-in Neutral" xfId="292"/>
    <cellStyle name="Excel Built-in Neutral 1" xfId="293"/>
    <cellStyle name="Excel Built-in Normal" xfId="294"/>
    <cellStyle name="Excel Built-in Normal 2" xfId="672"/>
    <cellStyle name="Excel Built-in Normal 3" xfId="658"/>
    <cellStyle name="Excel Built-in Note" xfId="295"/>
    <cellStyle name="Excel Built-in Note 1" xfId="296"/>
    <cellStyle name="Excel Built-in Output" xfId="297"/>
    <cellStyle name="Excel Built-in Output 1" xfId="298"/>
    <cellStyle name="Excel Built-in TableStyleLight1" xfId="299"/>
    <cellStyle name="Excel Built-in Title" xfId="300"/>
    <cellStyle name="Excel Built-in Title 1" xfId="301"/>
    <cellStyle name="Excel Built-in Total" xfId="302"/>
    <cellStyle name="Excel Built-in Total 1" xfId="303"/>
    <cellStyle name="Excel Built-in Warning Text" xfId="304"/>
    <cellStyle name="Excel Built-in Warning Text 1" xfId="305"/>
    <cellStyle name="Excel_BuiltIn_Comma" xfId="673"/>
    <cellStyle name="Explanatory Text 2" xfId="306"/>
    <cellStyle name="Explanatory Text 2 2" xfId="307"/>
    <cellStyle name="Explanatory Text 3" xfId="308"/>
    <cellStyle name="Good 2" xfId="309"/>
    <cellStyle name="Good 2 2" xfId="310"/>
    <cellStyle name="Good 3" xfId="311"/>
    <cellStyle name="Heading" xfId="312"/>
    <cellStyle name="Heading 1 2" xfId="313"/>
    <cellStyle name="Heading 1 2 2" xfId="314"/>
    <cellStyle name="Heading 1 3" xfId="315"/>
    <cellStyle name="Heading 1 4" xfId="316"/>
    <cellStyle name="Heading 2 2" xfId="317"/>
    <cellStyle name="Heading 2 2 2" xfId="318"/>
    <cellStyle name="Heading 2 3" xfId="319"/>
    <cellStyle name="Heading 3 2" xfId="320"/>
    <cellStyle name="Heading 3 2 2" xfId="321"/>
    <cellStyle name="Heading 3 3" xfId="322"/>
    <cellStyle name="Heading 4 2" xfId="323"/>
    <cellStyle name="Heading 4 2 2" xfId="324"/>
    <cellStyle name="Heading 4 3" xfId="325"/>
    <cellStyle name="Heading1" xfId="326"/>
    <cellStyle name="Heading1 1" xfId="327"/>
    <cellStyle name="Hiperveza 2" xfId="328"/>
    <cellStyle name="Hiperveza 2 2" xfId="329"/>
    <cellStyle name="Hyperlink 2" xfId="330"/>
    <cellStyle name="Input 2" xfId="331"/>
    <cellStyle name="Input 2 2" xfId="332"/>
    <cellStyle name="Input 3" xfId="333"/>
    <cellStyle name="Isticanje1" xfId="334"/>
    <cellStyle name="Isticanje2" xfId="335"/>
    <cellStyle name="Isticanje3" xfId="336"/>
    <cellStyle name="Isticanje4" xfId="337"/>
    <cellStyle name="Isticanje5" xfId="338"/>
    <cellStyle name="Isticanje6" xfId="339"/>
    <cellStyle name="Izlaz" xfId="340"/>
    <cellStyle name="Izračun" xfId="341"/>
    <cellStyle name="kolona A" xfId="342"/>
    <cellStyle name="kolona A 2" xfId="343"/>
    <cellStyle name="kolona A 2 2" xfId="344"/>
    <cellStyle name="kolona A 3" xfId="345"/>
    <cellStyle name="kolona A 3 2" xfId="346"/>
    <cellStyle name="kolona B" xfId="347"/>
    <cellStyle name="kolona B 2" xfId="348"/>
    <cellStyle name="kolona B 2 2" xfId="349"/>
    <cellStyle name="kolona B 3" xfId="350"/>
    <cellStyle name="kolona B 3 2" xfId="351"/>
    <cellStyle name="kolona C" xfId="352"/>
    <cellStyle name="kolona C 2" xfId="353"/>
    <cellStyle name="kolona C 2 2" xfId="354"/>
    <cellStyle name="kolona C 3" xfId="355"/>
    <cellStyle name="kolona C 3 2" xfId="356"/>
    <cellStyle name="kolona D" xfId="357"/>
    <cellStyle name="kolona D 2" xfId="358"/>
    <cellStyle name="kolona D 2 2" xfId="359"/>
    <cellStyle name="kolona D 3" xfId="360"/>
    <cellStyle name="kolona D 3 2" xfId="361"/>
    <cellStyle name="kolona E" xfId="362"/>
    <cellStyle name="kolona E 2" xfId="363"/>
    <cellStyle name="kolona E 2 2" xfId="364"/>
    <cellStyle name="kolona E 3" xfId="365"/>
    <cellStyle name="kolona E 3 2" xfId="366"/>
    <cellStyle name="kolona F" xfId="367"/>
    <cellStyle name="kolona F 2" xfId="368"/>
    <cellStyle name="kolona F 2 2" xfId="369"/>
    <cellStyle name="kolona F 3" xfId="370"/>
    <cellStyle name="kolona F 3 2" xfId="371"/>
    <cellStyle name="kolona G" xfId="372"/>
    <cellStyle name="kolona G 2" xfId="373"/>
    <cellStyle name="kolona G 2 2" xfId="374"/>
    <cellStyle name="kolona G 3" xfId="375"/>
    <cellStyle name="kolona G 3 2" xfId="376"/>
    <cellStyle name="kolona H" xfId="377"/>
    <cellStyle name="komadi" xfId="378"/>
    <cellStyle name="Linked Cell 2" xfId="379"/>
    <cellStyle name="Linked Cell 2 2" xfId="380"/>
    <cellStyle name="Linked Cell 3" xfId="381"/>
    <cellStyle name="Loše" xfId="382"/>
    <cellStyle name="nabrajanje" xfId="383"/>
    <cellStyle name="Naslov" xfId="384"/>
    <cellStyle name="Naslov 1" xfId="385"/>
    <cellStyle name="Naslov 1 1" xfId="386"/>
    <cellStyle name="Naslov 1_2009_06_03_tender_politin_PARCELACIJA - S formom" xfId="387"/>
    <cellStyle name="Naslov 2" xfId="388"/>
    <cellStyle name="Naslov 3" xfId="389"/>
    <cellStyle name="Naslov 4" xfId="390"/>
    <cellStyle name="Neutral 2" xfId="391"/>
    <cellStyle name="Neutral 2 2" xfId="392"/>
    <cellStyle name="Neutral 3" xfId="393"/>
    <cellStyle name="Neutralno" xfId="394"/>
    <cellStyle name="Normal" xfId="0" builtinId="0"/>
    <cellStyle name="Normal 10" xfId="395"/>
    <cellStyle name="Normal 10 10" xfId="664"/>
    <cellStyle name="Normal 10 19" xfId="674"/>
    <cellStyle name="Normal 10 2" xfId="396"/>
    <cellStyle name="Normal 10 2 2 3 2" xfId="696"/>
    <cellStyle name="Normal 10_Jezevac_pecenjara_concept_tender_v_2011060_1" xfId="675"/>
    <cellStyle name="Normal 11" xfId="397"/>
    <cellStyle name="Normal 11 2" xfId="398"/>
    <cellStyle name="Normal 11 3" xfId="399"/>
    <cellStyle name="Normal 11 4" xfId="400"/>
    <cellStyle name="Normal 11 5" xfId="401"/>
    <cellStyle name="Normal 12" xfId="402"/>
    <cellStyle name="Normal 12 2" xfId="403"/>
    <cellStyle name="Normal 12 2 2" xfId="404"/>
    <cellStyle name="Normal 123" xfId="676"/>
    <cellStyle name="Normal 13" xfId="405"/>
    <cellStyle name="Normal 13 2" xfId="8"/>
    <cellStyle name="Normal 14" xfId="406"/>
    <cellStyle name="Normal 14 2" xfId="407"/>
    <cellStyle name="Normal 14 3" xfId="408"/>
    <cellStyle name="Normal 14 4" xfId="409"/>
    <cellStyle name="Normal 14 5" xfId="410"/>
    <cellStyle name="Normal 14 6" xfId="411"/>
    <cellStyle name="Normal 15" xfId="412"/>
    <cellStyle name="Normal 15 2" xfId="413"/>
    <cellStyle name="Normal 16" xfId="414"/>
    <cellStyle name="Normal 16 2" xfId="415"/>
    <cellStyle name="Normal 16 3" xfId="677"/>
    <cellStyle name="Normal 17" xfId="416"/>
    <cellStyle name="Normal 17 2" xfId="417"/>
    <cellStyle name="Normal 18" xfId="418"/>
    <cellStyle name="Normal 18 2" xfId="419"/>
    <cellStyle name="Normal 18 3" xfId="678"/>
    <cellStyle name="Normal 19" xfId="420"/>
    <cellStyle name="Normal 19 2 4" xfId="663"/>
    <cellStyle name="Normal 2" xfId="7"/>
    <cellStyle name="Normal 2 10" xfId="421"/>
    <cellStyle name="Normal 2 11" xfId="422"/>
    <cellStyle name="Normal 2 11 3" xfId="662"/>
    <cellStyle name="Normal 2 12" xfId="423"/>
    <cellStyle name="Normal 2 13" xfId="424"/>
    <cellStyle name="Normal 2 14" xfId="425"/>
    <cellStyle name="Normal 2 15" xfId="426"/>
    <cellStyle name="Normal 2 16" xfId="427"/>
    <cellStyle name="Normal 2 17" xfId="428"/>
    <cellStyle name="Normal 2 18" xfId="429"/>
    <cellStyle name="Normal 2 19" xfId="430"/>
    <cellStyle name="Normal 2 2" xfId="431"/>
    <cellStyle name="Normal 2 2 2" xfId="432"/>
    <cellStyle name="Normal 2 2 2 2" xfId="433"/>
    <cellStyle name="Normal 2 2 2_Kalkulacija - 3 vrste trave Polytan" xfId="434"/>
    <cellStyle name="Normal 2 2 3" xfId="435"/>
    <cellStyle name="Normal 2 2 4" xfId="436"/>
    <cellStyle name="Normal 2 2 5" xfId="6"/>
    <cellStyle name="Normal 2 2 6" xfId="680"/>
    <cellStyle name="Normal 2 2 7" xfId="695"/>
    <cellStyle name="Normal 2 2_Kalkulacije MonoTurf 12-6-novo" xfId="437"/>
    <cellStyle name="Normal 2 20" xfId="438"/>
    <cellStyle name="Normal 2 21" xfId="439"/>
    <cellStyle name="Normal 2 22" xfId="440"/>
    <cellStyle name="Normal 2 23" xfId="441"/>
    <cellStyle name="Normal 2 24" xfId="442"/>
    <cellStyle name="Normal 2 25" xfId="443"/>
    <cellStyle name="Normal 2 26" xfId="444"/>
    <cellStyle name="Normal 2 27" xfId="445"/>
    <cellStyle name="Normal 2 28" xfId="446"/>
    <cellStyle name="Normal 2 29" xfId="447"/>
    <cellStyle name="Normal 2 3" xfId="448"/>
    <cellStyle name="Normal 2 3 2" xfId="449"/>
    <cellStyle name="Normal 2 3 3" xfId="450"/>
    <cellStyle name="Normal 2 3 4" xfId="681"/>
    <cellStyle name="Normal 2 3_Kalkulacija - 3 vrste trave Polytan" xfId="451"/>
    <cellStyle name="Normal 2 30" xfId="452"/>
    <cellStyle name="Normal 2 31" xfId="453"/>
    <cellStyle name="Normal 2 32" xfId="454"/>
    <cellStyle name="Normal 2 33" xfId="455"/>
    <cellStyle name="Normal 2 34" xfId="456"/>
    <cellStyle name="Normal 2 35" xfId="457"/>
    <cellStyle name="Normal 2 36" xfId="458"/>
    <cellStyle name="Normal 2 37" xfId="459"/>
    <cellStyle name="Normal 2 38" xfId="460"/>
    <cellStyle name="Normal 2 39" xfId="461"/>
    <cellStyle name="Normal 2 4" xfId="462"/>
    <cellStyle name="Normal 2 4 2" xfId="463"/>
    <cellStyle name="Normal 2 4_Kalkulacija - 3 vrste trave Polytan" xfId="464"/>
    <cellStyle name="Normal 2 40" xfId="465"/>
    <cellStyle name="Normal 2 41" xfId="466"/>
    <cellStyle name="Normal 2 42" xfId="467"/>
    <cellStyle name="Normal 2 43" xfId="468"/>
    <cellStyle name="Normal 2 44" xfId="469"/>
    <cellStyle name="Normal 2 45" xfId="470"/>
    <cellStyle name="Normal 2 46" xfId="471"/>
    <cellStyle name="Normal 2 47" xfId="472"/>
    <cellStyle name="Normal 2 48" xfId="473"/>
    <cellStyle name="Normal 2 49" xfId="474"/>
    <cellStyle name="Normal 2 5" xfId="475"/>
    <cellStyle name="Normal 2 50" xfId="476"/>
    <cellStyle name="Normal 2 51" xfId="477"/>
    <cellStyle name="Normal 2 52" xfId="679"/>
    <cellStyle name="Normal 2 54" xfId="4"/>
    <cellStyle name="Normal 2 55" xfId="478"/>
    <cellStyle name="Normal 2 56" xfId="479"/>
    <cellStyle name="Normal 2 57" xfId="480"/>
    <cellStyle name="Normal 2 6" xfId="481"/>
    <cellStyle name="Normal 2 7" xfId="482"/>
    <cellStyle name="Normal 2 7 2" xfId="483"/>
    <cellStyle name="Normal 2 8" xfId="484"/>
    <cellStyle name="Normal 2 9" xfId="485"/>
    <cellStyle name="Normal 2_2009_06_03_tender_politin_PARCELACIJA - S formom" xfId="486"/>
    <cellStyle name="Normal 20" xfId="487"/>
    <cellStyle name="Normal 20 2" xfId="488"/>
    <cellStyle name="Normal 21" xfId="657"/>
    <cellStyle name="Normal 21 2" xfId="489"/>
    <cellStyle name="Normal 21 3" xfId="490"/>
    <cellStyle name="Normal 21 4" xfId="491"/>
    <cellStyle name="Normal 21 5" xfId="492"/>
    <cellStyle name="Normal 22" xfId="659"/>
    <cellStyle name="Normal 26 20" xfId="682"/>
    <cellStyle name="Normal 27 20" xfId="683"/>
    <cellStyle name="Normal 3" xfId="493"/>
    <cellStyle name="Normal 3 2" xfId="494"/>
    <cellStyle name="Normal 3 2 2" xfId="495"/>
    <cellStyle name="Normal 3 2 2 2" xfId="496"/>
    <cellStyle name="Normal 3 2 3" xfId="1"/>
    <cellStyle name="Normal 3 2 3 2" xfId="684"/>
    <cellStyle name="Normal 3 3" xfId="497"/>
    <cellStyle name="Normal 3 3 2" xfId="498"/>
    <cellStyle name="Normal 3 4" xfId="499"/>
    <cellStyle name="Normal 3 4 2" xfId="500"/>
    <cellStyle name="Normal 3 5" xfId="501"/>
    <cellStyle name="Normal 3_Kalkulacija - 3 vrste trave Polytan" xfId="502"/>
    <cellStyle name="Normal 31" xfId="503"/>
    <cellStyle name="Normal 32" xfId="504"/>
    <cellStyle name="Normal 33" xfId="505"/>
    <cellStyle name="Normal 34" xfId="506"/>
    <cellStyle name="Normal 35" xfId="507"/>
    <cellStyle name="Normal 35 2" xfId="508"/>
    <cellStyle name="Normal 35 3" xfId="509"/>
    <cellStyle name="Normal 35 4" xfId="510"/>
    <cellStyle name="Normal 35 5" xfId="511"/>
    <cellStyle name="Normal 36" xfId="512"/>
    <cellStyle name="Normal 37" xfId="513"/>
    <cellStyle name="Normal 37 2" xfId="514"/>
    <cellStyle name="Normal 37 3" xfId="515"/>
    <cellStyle name="Normal 37 4" xfId="516"/>
    <cellStyle name="Normal 37 5" xfId="517"/>
    <cellStyle name="Normal 38" xfId="518"/>
    <cellStyle name="Normal 39" xfId="519"/>
    <cellStyle name="Normal 4" xfId="520"/>
    <cellStyle name="Normal 4 2" xfId="521"/>
    <cellStyle name="Normal 4 2 2" xfId="522"/>
    <cellStyle name="Normal 4 3" xfId="523"/>
    <cellStyle name="Normal 4 4" xfId="524"/>
    <cellStyle name="Normal 4 4 2" xfId="525"/>
    <cellStyle name="Normal 4 4 2 2" xfId="526"/>
    <cellStyle name="Normal 4 4 2 3" xfId="5"/>
    <cellStyle name="Normal 4 5" xfId="527"/>
    <cellStyle name="Normal 4_Kalkulacija - 3 vrste trave Polytan" xfId="528"/>
    <cellStyle name="Normal 40" xfId="529"/>
    <cellStyle name="Normal 41" xfId="530"/>
    <cellStyle name="Normal 42" xfId="531"/>
    <cellStyle name="Normal 43" xfId="532"/>
    <cellStyle name="Normal 44" xfId="533"/>
    <cellStyle name="Normal 45" xfId="534"/>
    <cellStyle name="Normal 46" xfId="535"/>
    <cellStyle name="Normal 47" xfId="536"/>
    <cellStyle name="Normal 48" xfId="537"/>
    <cellStyle name="Normal 49" xfId="538"/>
    <cellStyle name="Normal 5" xfId="539"/>
    <cellStyle name="Normal 5 2" xfId="540"/>
    <cellStyle name="Normal 5 3" xfId="541"/>
    <cellStyle name="Normal 5_Kalkulacija - 3 vrste trave Polytan" xfId="542"/>
    <cellStyle name="Normal 50" xfId="543"/>
    <cellStyle name="Normal 51" xfId="544"/>
    <cellStyle name="Normal 52" xfId="545"/>
    <cellStyle name="Normal 53" xfId="546"/>
    <cellStyle name="Normal 54" xfId="547"/>
    <cellStyle name="Normal 55" xfId="548"/>
    <cellStyle name="Normal 56" xfId="549"/>
    <cellStyle name="Normal 6" xfId="550"/>
    <cellStyle name="Normal 6 2" xfId="551"/>
    <cellStyle name="Normal 6 3" xfId="552"/>
    <cellStyle name="Normal 6 3 2" xfId="553"/>
    <cellStyle name="Normal 61" xfId="666"/>
    <cellStyle name="Normal 7" xfId="554"/>
    <cellStyle name="Normal 7 10" xfId="555"/>
    <cellStyle name="Normal 7 11" xfId="556"/>
    <cellStyle name="Normal 7 12" xfId="557"/>
    <cellStyle name="Normal 7 13" xfId="558"/>
    <cellStyle name="Normal 7 14" xfId="559"/>
    <cellStyle name="Normal 7 15" xfId="560"/>
    <cellStyle name="Normal 7 16" xfId="561"/>
    <cellStyle name="Normal 7 17" xfId="685"/>
    <cellStyle name="Normal 7 2" xfId="562"/>
    <cellStyle name="Normal 7 3" xfId="563"/>
    <cellStyle name="Normal 7 4" xfId="564"/>
    <cellStyle name="Normal 7 5" xfId="565"/>
    <cellStyle name="Normal 7 6" xfId="566"/>
    <cellStyle name="Normal 7 7" xfId="567"/>
    <cellStyle name="Normal 7 8" xfId="568"/>
    <cellStyle name="Normal 7 9" xfId="569"/>
    <cellStyle name="Normal 7_2009_06_03_tender_politin_PARCELACIJA - S formom" xfId="570"/>
    <cellStyle name="Normal 77 2 2" xfId="665"/>
    <cellStyle name="Normal 8" xfId="571"/>
    <cellStyle name="Normal 8 2" xfId="572"/>
    <cellStyle name="Normal 8 2 2" xfId="573"/>
    <cellStyle name="Normal 9" xfId="574"/>
    <cellStyle name="Normal 9 2" xfId="575"/>
    <cellStyle name="Normal 92" xfId="576"/>
    <cellStyle name="Normal 93" xfId="577"/>
    <cellStyle name="Normal 94" xfId="578"/>
    <cellStyle name="Normal 95" xfId="579"/>
    <cellStyle name="Normal1" xfId="580"/>
    <cellStyle name="Normal3" xfId="581"/>
    <cellStyle name="Normale_Foglio1" xfId="582"/>
    <cellStyle name="Normalno 12" xfId="686"/>
    <cellStyle name="Normalno 13" xfId="687"/>
    <cellStyle name="Normalno 2" xfId="583"/>
    <cellStyle name="Normalno 2 2" xfId="584"/>
    <cellStyle name="Normalno 2 2 2" xfId="688"/>
    <cellStyle name="Normalno 2 3" xfId="585"/>
    <cellStyle name="Normalno 3" xfId="586"/>
    <cellStyle name="Normalno 4 2" xfId="587"/>
    <cellStyle name="Normalno 7" xfId="588"/>
    <cellStyle name="Note 2" xfId="589"/>
    <cellStyle name="Note 2 2" xfId="590"/>
    <cellStyle name="Note 3" xfId="591"/>
    <cellStyle name="Obično 2" xfId="592"/>
    <cellStyle name="Obično 2 2" xfId="593"/>
    <cellStyle name="Obično 2 8 2 2 2 3 2 7 4" xfId="594"/>
    <cellStyle name="Obično 3" xfId="595"/>
    <cellStyle name="Obično 3 2" xfId="596"/>
    <cellStyle name="Obično_Sheet1" xfId="634"/>
    <cellStyle name="Output 2" xfId="597"/>
    <cellStyle name="Output 2 2" xfId="598"/>
    <cellStyle name="Output 3" xfId="599"/>
    <cellStyle name="Percent 2" xfId="600"/>
    <cellStyle name="Povezana ćelija" xfId="601"/>
    <cellStyle name="Provjera ćelije" xfId="602"/>
    <cellStyle name="redni brojevi" xfId="603"/>
    <cellStyle name="Result" xfId="604"/>
    <cellStyle name="Result 1" xfId="605"/>
    <cellStyle name="Result2" xfId="606"/>
    <cellStyle name="Result2 1" xfId="607"/>
    <cellStyle name="Stil 1" xfId="608"/>
    <cellStyle name="Stil 1 2" xfId="609"/>
    <cellStyle name="Stil 1 2 2" xfId="690"/>
    <cellStyle name="Stil 1 3" xfId="610"/>
    <cellStyle name="Stil 1 3 2" xfId="691"/>
    <cellStyle name="Stil 1 4" xfId="689"/>
    <cellStyle name="Stil 1_Mapa1-GO radovi" xfId="611"/>
    <cellStyle name="Style 1" xfId="2"/>
    <cellStyle name="Style 1 2" xfId="612"/>
    <cellStyle name="Style 1 2 2" xfId="693"/>
    <cellStyle name="Style 1 3" xfId="692"/>
    <cellStyle name="Style 1 5" xfId="694"/>
    <cellStyle name="Tekst objašnjenja" xfId="613"/>
    <cellStyle name="Tekst upozorenja" xfId="614"/>
    <cellStyle name="Title 2" xfId="615"/>
    <cellStyle name="Title 2 2" xfId="616"/>
    <cellStyle name="Title 3" xfId="617"/>
    <cellStyle name="Total 2" xfId="618"/>
    <cellStyle name="Total 2 2" xfId="619"/>
    <cellStyle name="Total 3" xfId="620"/>
    <cellStyle name="Ukupni zbroj" xfId="621"/>
    <cellStyle name="Unos" xfId="622"/>
    <cellStyle name="Valuta 2" xfId="623"/>
    <cellStyle name="Valuta 2 2" xfId="624"/>
    <cellStyle name="Valuta 2 2 2" xfId="652"/>
    <cellStyle name="Valuta 2 3" xfId="651"/>
    <cellStyle name="Valuta 2 4" xfId="660"/>
    <cellStyle name="Warning Text 2" xfId="625"/>
    <cellStyle name="Warning Text 2 2" xfId="626"/>
    <cellStyle name="Warning Text 3" xfId="627"/>
    <cellStyle name="zadnja" xfId="628"/>
    <cellStyle name="Zarez 2" xfId="629"/>
    <cellStyle name="Zarez 2 2" xfId="630"/>
    <cellStyle name="Zarez 2 2 2" xfId="653"/>
    <cellStyle name="Zarez 2 3" xfId="661"/>
    <cellStyle name="Zarez 3" xfId="631"/>
    <cellStyle name="Zarez 3 2" xfId="632"/>
    <cellStyle name="Zarez 3 2 2" xfId="655"/>
    <cellStyle name="Zarez 3 3" xfId="654"/>
    <cellStyle name="Zarez 4" xfId="633"/>
    <cellStyle name="Zarez 4 2" xfId="656"/>
  </cellStyles>
  <dxfs count="0"/>
  <tableStyles count="0" defaultTableStyle="TableStyleMedium9" defaultPivotStyle="PivotStyleLight16"/>
  <colors>
    <mruColors>
      <color rgb="FFFFFFCC"/>
      <color rgb="FFFF99FF"/>
      <color rgb="FF33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tabSelected="1" zoomScaleNormal="100" workbookViewId="0">
      <selection activeCell="C3" sqref="C3"/>
    </sheetView>
  </sheetViews>
  <sheetFormatPr defaultRowHeight="15"/>
  <cols>
    <col min="2" max="2" width="60.85546875" style="114" customWidth="1"/>
  </cols>
  <sheetData>
    <row r="2" spans="1:6">
      <c r="A2" s="110"/>
      <c r="B2" s="113"/>
      <c r="C2" s="111"/>
      <c r="D2" s="112"/>
      <c r="E2" s="111"/>
      <c r="F2" s="112"/>
    </row>
    <row r="3" spans="1:6">
      <c r="A3" s="110"/>
      <c r="B3" s="113" t="s">
        <v>88</v>
      </c>
      <c r="C3" s="111"/>
      <c r="D3" s="112"/>
      <c r="E3" s="111"/>
      <c r="F3" s="112"/>
    </row>
    <row r="4" spans="1:6">
      <c r="A4" s="110"/>
      <c r="B4" s="113" t="s">
        <v>89</v>
      </c>
      <c r="C4" s="111"/>
      <c r="D4" s="112"/>
      <c r="E4" s="111"/>
      <c r="F4" s="112"/>
    </row>
    <row r="5" spans="1:6" ht="48.75">
      <c r="A5" s="110"/>
      <c r="B5" s="113" t="s">
        <v>90</v>
      </c>
      <c r="C5" s="111"/>
      <c r="D5" s="112"/>
      <c r="E5" s="111"/>
      <c r="F5" s="112"/>
    </row>
    <row r="6" spans="1:6" ht="180.75">
      <c r="A6" s="110"/>
      <c r="B6" s="113" t="s">
        <v>91</v>
      </c>
      <c r="C6" s="111"/>
      <c r="D6" s="112"/>
      <c r="E6" s="111"/>
      <c r="F6" s="112"/>
    </row>
    <row r="7" spans="1:6">
      <c r="A7" s="110"/>
      <c r="B7" s="113"/>
      <c r="C7" s="111"/>
      <c r="D7" s="112"/>
      <c r="E7" s="111"/>
      <c r="F7" s="112"/>
    </row>
    <row r="8" spans="1:6" ht="24.75">
      <c r="A8" s="110" t="s">
        <v>92</v>
      </c>
      <c r="B8" s="113" t="s">
        <v>93</v>
      </c>
      <c r="C8" s="111"/>
      <c r="D8" s="112"/>
      <c r="E8" s="111"/>
      <c r="F8" s="112"/>
    </row>
    <row r="9" spans="1:6" ht="24.75">
      <c r="A9" s="110" t="s">
        <v>94</v>
      </c>
      <c r="B9" s="113" t="s">
        <v>95</v>
      </c>
      <c r="C9" s="111"/>
      <c r="D9" s="112"/>
      <c r="E9" s="111"/>
      <c r="F9" s="112"/>
    </row>
    <row r="10" spans="1:6">
      <c r="A10" s="110" t="s">
        <v>96</v>
      </c>
      <c r="B10" s="113" t="s">
        <v>97</v>
      </c>
      <c r="C10" s="111"/>
      <c r="D10" s="112"/>
      <c r="E10" s="111"/>
      <c r="F10" s="112"/>
    </row>
    <row r="11" spans="1:6" ht="36.75">
      <c r="A11" s="110" t="s">
        <v>98</v>
      </c>
      <c r="B11" s="113" t="s">
        <v>99</v>
      </c>
      <c r="C11" s="111"/>
      <c r="D11" s="112"/>
      <c r="E11" s="111"/>
      <c r="F11" s="112"/>
    </row>
    <row r="12" spans="1:6">
      <c r="A12" s="110" t="s">
        <v>100</v>
      </c>
      <c r="B12" s="113" t="s">
        <v>101</v>
      </c>
      <c r="C12" s="111"/>
      <c r="D12" s="112"/>
      <c r="E12" s="111"/>
      <c r="F12" s="112"/>
    </row>
    <row r="13" spans="1:6" ht="36.75">
      <c r="A13" s="110" t="s">
        <v>102</v>
      </c>
      <c r="B13" s="113" t="s">
        <v>103</v>
      </c>
      <c r="C13" s="111"/>
      <c r="D13" s="112"/>
      <c r="E13" s="111"/>
      <c r="F13" s="112"/>
    </row>
    <row r="14" spans="1:6">
      <c r="A14" s="110" t="s">
        <v>215</v>
      </c>
      <c r="B14" s="113" t="s">
        <v>217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92"/>
  <sheetViews>
    <sheetView zoomScaleNormal="100" zoomScaleSheetLayoutView="90" workbookViewId="0">
      <selection activeCell="I4" sqref="I4"/>
    </sheetView>
  </sheetViews>
  <sheetFormatPr defaultColWidth="9.140625" defaultRowHeight="11.25"/>
  <cols>
    <col min="1" max="1" width="9.140625" style="16"/>
    <col min="2" max="2" width="5" style="83" bestFit="1" customWidth="1"/>
    <col min="3" max="3" width="42.85546875" style="36" customWidth="1"/>
    <col min="4" max="4" width="5.7109375" style="31" customWidth="1"/>
    <col min="5" max="5" width="10.140625" style="43" customWidth="1"/>
    <col min="6" max="6" width="12.7109375" style="32" customWidth="1"/>
    <col min="7" max="7" width="12.85546875" style="32" customWidth="1"/>
    <col min="8" max="8" width="10.140625" style="16" customWidth="1"/>
    <col min="9" max="16384" width="9.140625" style="16"/>
  </cols>
  <sheetData>
    <row r="2" spans="2:8">
      <c r="B2" s="84"/>
      <c r="C2" s="5" t="s">
        <v>8</v>
      </c>
      <c r="D2" s="24"/>
      <c r="E2" s="44"/>
      <c r="F2" s="9"/>
      <c r="G2" s="9"/>
      <c r="H2" s="2"/>
    </row>
    <row r="3" spans="2:8" ht="22.5">
      <c r="B3" s="56"/>
      <c r="C3" s="5" t="s">
        <v>55</v>
      </c>
      <c r="D3" s="24"/>
      <c r="E3" s="44"/>
      <c r="F3" s="38"/>
      <c r="G3" s="38"/>
      <c r="H3" s="38"/>
    </row>
    <row r="4" spans="2:8">
      <c r="B4" s="56"/>
      <c r="C4" s="5"/>
      <c r="D4" s="24"/>
      <c r="E4" s="44"/>
      <c r="G4" s="10"/>
      <c r="H4" s="6"/>
    </row>
    <row r="5" spans="2:8" s="31" customFormat="1">
      <c r="B5" s="85" t="s">
        <v>17</v>
      </c>
      <c r="C5" s="39" t="s">
        <v>14</v>
      </c>
      <c r="D5" s="94" t="s">
        <v>5</v>
      </c>
      <c r="E5" s="39" t="s">
        <v>6</v>
      </c>
      <c r="F5" s="39" t="s">
        <v>16</v>
      </c>
      <c r="G5" s="39" t="s">
        <v>20</v>
      </c>
      <c r="H5" s="39" t="s">
        <v>9</v>
      </c>
    </row>
    <row r="6" spans="2:8">
      <c r="B6" s="57"/>
      <c r="C6" s="5"/>
      <c r="D6" s="11"/>
      <c r="E6" s="48"/>
      <c r="F6" s="17"/>
      <c r="G6" s="17"/>
      <c r="H6" s="27"/>
    </row>
    <row r="7" spans="2:8">
      <c r="B7" s="57"/>
      <c r="C7" s="3"/>
      <c r="D7" s="11"/>
      <c r="E7" s="45"/>
      <c r="F7" s="10"/>
      <c r="G7" s="10"/>
      <c r="H7" s="17"/>
    </row>
    <row r="8" spans="2:8">
      <c r="B8" s="86" t="s">
        <v>19</v>
      </c>
      <c r="C8" s="3" t="s">
        <v>25</v>
      </c>
      <c r="D8" s="24"/>
      <c r="E8" s="44"/>
      <c r="F8" s="40"/>
      <c r="G8" s="10"/>
      <c r="H8" s="2"/>
    </row>
    <row r="9" spans="2:8">
      <c r="B9" s="58"/>
      <c r="C9" s="3"/>
      <c r="D9" s="24"/>
      <c r="E9" s="44"/>
      <c r="F9" s="40"/>
      <c r="G9" s="10"/>
      <c r="H9" s="2"/>
    </row>
    <row r="10" spans="2:8" ht="195.75" customHeight="1">
      <c r="B10" s="87" t="s">
        <v>57</v>
      </c>
      <c r="C10" s="4" t="s">
        <v>21</v>
      </c>
      <c r="D10" s="12" t="s">
        <v>0</v>
      </c>
      <c r="E10" s="46">
        <v>71</v>
      </c>
      <c r="F10" s="7">
        <v>0</v>
      </c>
      <c r="G10" s="7">
        <f t="shared" ref="G10" si="0">$E10*F10</f>
        <v>0</v>
      </c>
      <c r="H10" s="2"/>
    </row>
    <row r="11" spans="2:8" ht="191.25">
      <c r="B11" s="87" t="s">
        <v>58</v>
      </c>
      <c r="C11" s="4" t="s">
        <v>22</v>
      </c>
      <c r="D11" s="12" t="s">
        <v>0</v>
      </c>
      <c r="E11" s="46">
        <v>71</v>
      </c>
      <c r="F11" s="7">
        <v>0</v>
      </c>
      <c r="G11" s="7">
        <f t="shared" ref="G11" si="1">$E11*F11</f>
        <v>0</v>
      </c>
      <c r="H11" s="2"/>
    </row>
    <row r="12" spans="2:8" ht="180">
      <c r="B12" s="91" t="s">
        <v>59</v>
      </c>
      <c r="C12" s="4" t="s">
        <v>23</v>
      </c>
      <c r="D12" s="24" t="s">
        <v>0</v>
      </c>
      <c r="E12" s="46">
        <v>18</v>
      </c>
      <c r="F12" s="7">
        <v>0</v>
      </c>
      <c r="G12" s="7">
        <f>$E12*F12</f>
        <v>0</v>
      </c>
      <c r="H12" s="13"/>
    </row>
    <row r="13" spans="2:8">
      <c r="B13" s="78" t="str">
        <f>B8</f>
        <v xml:space="preserve">   I.</v>
      </c>
      <c r="C13" s="71" t="str">
        <f>C8&amp;" UKUPNO"</f>
        <v>DEMONTAŽA UKUPNO</v>
      </c>
      <c r="D13" s="72"/>
      <c r="E13" s="73"/>
      <c r="F13" s="76"/>
      <c r="G13" s="77">
        <f>SUM(G10:G12)</f>
        <v>0</v>
      </c>
      <c r="H13" s="13"/>
    </row>
    <row r="14" spans="2:8">
      <c r="B14" s="33"/>
      <c r="C14" s="14"/>
      <c r="D14" s="12"/>
      <c r="E14" s="46"/>
      <c r="F14" s="7"/>
      <c r="G14" s="7"/>
      <c r="H14" s="13"/>
    </row>
    <row r="15" spans="2:8">
      <c r="B15" s="33"/>
      <c r="C15" s="14"/>
      <c r="D15" s="12"/>
      <c r="E15" s="46"/>
      <c r="F15" s="7"/>
      <c r="G15" s="7"/>
      <c r="H15" s="13"/>
    </row>
    <row r="16" spans="2:8">
      <c r="B16" s="86" t="s">
        <v>2</v>
      </c>
      <c r="C16" s="3" t="s">
        <v>24</v>
      </c>
      <c r="D16" s="24"/>
      <c r="E16" s="44"/>
      <c r="F16" s="40"/>
      <c r="G16" s="10"/>
      <c r="H16" s="2"/>
    </row>
    <row r="17" spans="2:10" ht="56.25">
      <c r="B17" s="58"/>
      <c r="C17" s="3" t="s">
        <v>216</v>
      </c>
      <c r="D17" s="24"/>
      <c r="E17" s="44"/>
      <c r="F17" s="40"/>
      <c r="G17" s="10"/>
      <c r="H17" s="2"/>
    </row>
    <row r="18" spans="2:10" ht="112.5">
      <c r="B18" s="87" t="s">
        <v>60</v>
      </c>
      <c r="C18" s="4" t="s">
        <v>44</v>
      </c>
      <c r="D18" s="12" t="s">
        <v>0</v>
      </c>
      <c r="E18" s="46">
        <v>71</v>
      </c>
      <c r="F18" s="7">
        <v>0</v>
      </c>
      <c r="G18" s="7">
        <f t="shared" ref="G18:G19" si="2">$E18*F18</f>
        <v>0</v>
      </c>
      <c r="H18" s="2"/>
    </row>
    <row r="19" spans="2:10" ht="112.5">
      <c r="B19" s="87" t="s">
        <v>61</v>
      </c>
      <c r="C19" s="4" t="s">
        <v>45</v>
      </c>
      <c r="D19" s="12" t="s">
        <v>0</v>
      </c>
      <c r="E19" s="46">
        <v>71</v>
      </c>
      <c r="F19" s="7">
        <v>0</v>
      </c>
      <c r="G19" s="7">
        <f t="shared" si="2"/>
        <v>0</v>
      </c>
      <c r="H19" s="2"/>
    </row>
    <row r="20" spans="2:10" ht="123.75">
      <c r="B20" s="91" t="s">
        <v>62</v>
      </c>
      <c r="C20" s="4" t="s">
        <v>46</v>
      </c>
      <c r="D20" s="24" t="s">
        <v>0</v>
      </c>
      <c r="E20" s="46">
        <v>18</v>
      </c>
      <c r="F20" s="7">
        <v>0</v>
      </c>
      <c r="G20" s="7">
        <f>$E20*F20</f>
        <v>0</v>
      </c>
      <c r="H20" s="13"/>
    </row>
    <row r="21" spans="2:10">
      <c r="B21" s="78" t="str">
        <f>B16</f>
        <v>II.</v>
      </c>
      <c r="C21" s="71" t="str">
        <f>C16&amp;" UKUPNO"</f>
        <v>TRANSPORT UKUPNO</v>
      </c>
      <c r="D21" s="72"/>
      <c r="E21" s="73"/>
      <c r="F21" s="76"/>
      <c r="G21" s="77">
        <f>SUM(G18:G20)</f>
        <v>0</v>
      </c>
      <c r="H21" s="13"/>
    </row>
    <row r="22" spans="2:10">
      <c r="B22" s="33"/>
      <c r="C22" s="14"/>
      <c r="D22" s="12"/>
      <c r="E22" s="46"/>
      <c r="F22" s="7"/>
      <c r="G22" s="7"/>
      <c r="H22" s="13"/>
    </row>
    <row r="23" spans="2:10">
      <c r="B23" s="33"/>
      <c r="C23" s="14"/>
      <c r="D23" s="12"/>
      <c r="E23" s="46"/>
      <c r="F23" s="7"/>
      <c r="G23" s="7"/>
      <c r="H23" s="13"/>
    </row>
    <row r="24" spans="2:10">
      <c r="B24" s="88" t="s">
        <v>3</v>
      </c>
      <c r="C24" s="25" t="s">
        <v>47</v>
      </c>
      <c r="D24" s="95"/>
      <c r="E24" s="99"/>
      <c r="F24" s="18"/>
      <c r="G24" s="18"/>
      <c r="H24" s="26"/>
    </row>
    <row r="25" spans="2:10">
      <c r="B25" s="33"/>
      <c r="C25" s="14"/>
      <c r="D25" s="12"/>
      <c r="E25" s="46"/>
      <c r="F25" s="7"/>
      <c r="G25" s="7"/>
      <c r="H25" s="13"/>
    </row>
    <row r="26" spans="2:10" ht="45">
      <c r="B26" s="89" t="s">
        <v>63</v>
      </c>
      <c r="C26" s="14" t="s">
        <v>26</v>
      </c>
      <c r="D26" s="12" t="s">
        <v>27</v>
      </c>
      <c r="E26" s="46">
        <v>3500</v>
      </c>
      <c r="F26" s="7">
        <v>0</v>
      </c>
      <c r="G26" s="7">
        <f>$E26*F26</f>
        <v>0</v>
      </c>
      <c r="H26" s="13"/>
    </row>
    <row r="27" spans="2:10" ht="45">
      <c r="B27" s="89" t="s">
        <v>64</v>
      </c>
      <c r="C27" s="14" t="s">
        <v>28</v>
      </c>
      <c r="D27" s="12" t="s">
        <v>27</v>
      </c>
      <c r="E27" s="46">
        <v>1750</v>
      </c>
      <c r="F27" s="7">
        <v>0</v>
      </c>
      <c r="G27" s="7">
        <f t="shared" ref="G27" si="3">$E27*F27</f>
        <v>0</v>
      </c>
      <c r="H27" s="13"/>
    </row>
    <row r="28" spans="2:10" ht="56.25">
      <c r="B28" s="89" t="s">
        <v>65</v>
      </c>
      <c r="C28" s="14" t="s">
        <v>29</v>
      </c>
      <c r="D28" s="12" t="s">
        <v>27</v>
      </c>
      <c r="E28" s="46">
        <v>1750</v>
      </c>
      <c r="F28" s="7">
        <v>0</v>
      </c>
      <c r="G28" s="7">
        <f t="shared" ref="G28" si="4">$E28*F28</f>
        <v>0</v>
      </c>
      <c r="H28" s="13"/>
      <c r="J28" s="12"/>
    </row>
    <row r="29" spans="2:10" ht="22.5">
      <c r="B29" s="91" t="s">
        <v>66</v>
      </c>
      <c r="C29" s="52" t="s">
        <v>43</v>
      </c>
      <c r="D29" s="12" t="s">
        <v>30</v>
      </c>
      <c r="E29" s="46">
        <v>165</v>
      </c>
      <c r="F29" s="7">
        <v>0</v>
      </c>
      <c r="G29" s="7">
        <f t="shared" ref="G29:G30" si="5">$E29*F29</f>
        <v>0</v>
      </c>
    </row>
    <row r="30" spans="2:10" ht="45">
      <c r="B30" s="91" t="s">
        <v>67</v>
      </c>
      <c r="C30" s="14" t="s">
        <v>40</v>
      </c>
      <c r="D30" s="31" t="s">
        <v>30</v>
      </c>
      <c r="E30" s="46">
        <v>25</v>
      </c>
      <c r="F30" s="7">
        <v>0</v>
      </c>
      <c r="G30" s="7">
        <f t="shared" si="5"/>
        <v>0</v>
      </c>
    </row>
    <row r="31" spans="2:10" ht="56.25">
      <c r="B31" s="91" t="s">
        <v>68</v>
      </c>
      <c r="C31" s="14" t="s">
        <v>39</v>
      </c>
      <c r="D31" s="95"/>
      <c r="E31" s="46"/>
      <c r="F31" s="18"/>
      <c r="G31" s="18"/>
      <c r="H31" s="26"/>
    </row>
    <row r="32" spans="2:10">
      <c r="B32" s="89" t="s">
        <v>31</v>
      </c>
      <c r="C32" s="14" t="s">
        <v>35</v>
      </c>
      <c r="D32" s="22" t="s">
        <v>0</v>
      </c>
      <c r="E32" s="46">
        <v>213</v>
      </c>
      <c r="F32" s="7">
        <v>0</v>
      </c>
      <c r="G32" s="7">
        <f t="shared" ref="G32:G40" si="6">$E32*F32</f>
        <v>0</v>
      </c>
      <c r="H32" s="13"/>
    </row>
    <row r="33" spans="2:8" ht="22.5">
      <c r="B33" s="90" t="s">
        <v>32</v>
      </c>
      <c r="C33" s="14" t="s">
        <v>36</v>
      </c>
      <c r="D33" s="22" t="s">
        <v>0</v>
      </c>
      <c r="E33" s="49">
        <v>213</v>
      </c>
      <c r="F33" s="7">
        <v>0</v>
      </c>
      <c r="G33" s="7">
        <f t="shared" si="6"/>
        <v>0</v>
      </c>
      <c r="H33" s="13"/>
    </row>
    <row r="34" spans="2:8">
      <c r="B34" s="89" t="s">
        <v>33</v>
      </c>
      <c r="C34" s="14" t="s">
        <v>37</v>
      </c>
      <c r="D34" s="22" t="s">
        <v>0</v>
      </c>
      <c r="E34" s="46">
        <v>213</v>
      </c>
      <c r="F34" s="7">
        <v>0</v>
      </c>
      <c r="G34" s="7">
        <f t="shared" si="6"/>
        <v>0</v>
      </c>
      <c r="H34" s="13"/>
    </row>
    <row r="35" spans="2:8" ht="22.5">
      <c r="B35" s="90" t="s">
        <v>34</v>
      </c>
      <c r="C35" s="14" t="s">
        <v>38</v>
      </c>
      <c r="D35" s="22" t="s">
        <v>0</v>
      </c>
      <c r="E35" s="49">
        <v>213</v>
      </c>
      <c r="F35" s="7">
        <v>0</v>
      </c>
      <c r="G35" s="7">
        <f t="shared" si="6"/>
        <v>0</v>
      </c>
      <c r="H35" s="13"/>
    </row>
    <row r="36" spans="2:8" ht="78.75">
      <c r="B36" s="89" t="s">
        <v>69</v>
      </c>
      <c r="C36" s="14" t="s">
        <v>41</v>
      </c>
      <c r="D36" s="22" t="s">
        <v>30</v>
      </c>
      <c r="E36" s="46">
        <v>115</v>
      </c>
      <c r="F36" s="7">
        <v>0</v>
      </c>
      <c r="G36" s="7">
        <f t="shared" si="6"/>
        <v>0</v>
      </c>
      <c r="H36" s="13"/>
    </row>
    <row r="37" spans="2:8" s="30" customFormat="1" ht="22.5">
      <c r="B37" s="90" t="s">
        <v>78</v>
      </c>
      <c r="C37" s="14" t="s">
        <v>42</v>
      </c>
      <c r="D37" s="22" t="s">
        <v>30</v>
      </c>
      <c r="E37" s="49">
        <v>225</v>
      </c>
      <c r="F37" s="7">
        <v>0</v>
      </c>
      <c r="G37" s="7">
        <f t="shared" si="6"/>
        <v>0</v>
      </c>
      <c r="H37" s="13"/>
    </row>
    <row r="38" spans="2:8" s="30" customFormat="1" ht="22.5">
      <c r="B38" s="104" t="s">
        <v>82</v>
      </c>
      <c r="C38" s="105" t="s">
        <v>83</v>
      </c>
      <c r="D38" s="106"/>
      <c r="E38" s="107"/>
      <c r="F38" s="107"/>
      <c r="G38" s="7"/>
      <c r="H38" s="13"/>
    </row>
    <row r="39" spans="2:8" s="30" customFormat="1">
      <c r="B39" s="108" t="s">
        <v>31</v>
      </c>
      <c r="C39" s="109" t="s">
        <v>79</v>
      </c>
      <c r="D39" s="106" t="s">
        <v>80</v>
      </c>
      <c r="E39" s="49">
        <v>10</v>
      </c>
      <c r="F39" s="7">
        <v>0</v>
      </c>
      <c r="G39" s="7">
        <f t="shared" si="6"/>
        <v>0</v>
      </c>
      <c r="H39" s="13"/>
    </row>
    <row r="40" spans="2:8" s="30" customFormat="1">
      <c r="B40" s="108" t="s">
        <v>32</v>
      </c>
      <c r="C40" s="109" t="s">
        <v>81</v>
      </c>
      <c r="D40" s="106" t="s">
        <v>80</v>
      </c>
      <c r="E40" s="49">
        <v>10</v>
      </c>
      <c r="F40" s="7">
        <v>0</v>
      </c>
      <c r="G40" s="7">
        <f t="shared" si="6"/>
        <v>0</v>
      </c>
      <c r="H40" s="13"/>
    </row>
    <row r="41" spans="2:8" s="30" customFormat="1">
      <c r="B41" s="108" t="s">
        <v>33</v>
      </c>
      <c r="C41" s="109" t="s">
        <v>84</v>
      </c>
      <c r="D41" s="106" t="s">
        <v>80</v>
      </c>
      <c r="E41" s="49">
        <v>20</v>
      </c>
      <c r="F41" s="7">
        <v>0</v>
      </c>
      <c r="G41" s="7">
        <f t="shared" ref="G41:G42" si="7">$E41*F41</f>
        <v>0</v>
      </c>
      <c r="H41" s="13"/>
    </row>
    <row r="42" spans="2:8" s="30" customFormat="1">
      <c r="B42" s="108" t="s">
        <v>34</v>
      </c>
      <c r="C42" s="14" t="s">
        <v>85</v>
      </c>
      <c r="D42" s="106" t="s">
        <v>80</v>
      </c>
      <c r="E42" s="49">
        <v>20</v>
      </c>
      <c r="F42" s="7">
        <v>0</v>
      </c>
      <c r="G42" s="7">
        <f t="shared" si="7"/>
        <v>0</v>
      </c>
      <c r="H42" s="13"/>
    </row>
    <row r="43" spans="2:8">
      <c r="B43" s="78" t="str">
        <f>B24</f>
        <v>III.</v>
      </c>
      <c r="C43" s="71" t="str">
        <f>C24&amp;" UKUPNO"</f>
        <v>ZEMLJANI RADOVI AC Bijela Uvala UKUPNO</v>
      </c>
      <c r="D43" s="96"/>
      <c r="E43" s="100"/>
      <c r="F43" s="101"/>
      <c r="G43" s="75">
        <f>SUM(G26:G42)</f>
        <v>0</v>
      </c>
      <c r="H43" s="13"/>
    </row>
    <row r="44" spans="2:8">
      <c r="B44" s="58"/>
      <c r="C44" s="3"/>
      <c r="D44" s="95"/>
      <c r="E44" s="99"/>
      <c r="F44" s="18"/>
      <c r="G44" s="18"/>
      <c r="H44" s="13"/>
    </row>
    <row r="45" spans="2:8">
      <c r="B45" s="60"/>
      <c r="C45" s="25"/>
      <c r="D45" s="95"/>
      <c r="E45" s="99"/>
      <c r="F45" s="18"/>
      <c r="G45" s="7"/>
      <c r="H45" s="13"/>
    </row>
    <row r="46" spans="2:8">
      <c r="B46" s="88" t="s">
        <v>4</v>
      </c>
      <c r="C46" s="25" t="s">
        <v>56</v>
      </c>
      <c r="D46" s="95"/>
      <c r="E46" s="99"/>
      <c r="F46" s="18"/>
      <c r="G46" s="18"/>
      <c r="H46" s="26"/>
    </row>
    <row r="47" spans="2:8">
      <c r="B47" s="33"/>
      <c r="C47" s="14"/>
      <c r="D47" s="12"/>
      <c r="E47" s="46"/>
      <c r="F47" s="7"/>
      <c r="G47" s="7"/>
      <c r="H47" s="13"/>
    </row>
    <row r="48" spans="2:8" ht="146.25">
      <c r="B48" s="89" t="s">
        <v>70</v>
      </c>
      <c r="C48" s="14" t="s">
        <v>49</v>
      </c>
      <c r="D48" s="12" t="s">
        <v>27</v>
      </c>
      <c r="E48" s="46">
        <v>1750</v>
      </c>
      <c r="F48" s="7">
        <v>0</v>
      </c>
      <c r="G48" s="7">
        <f>$E48*F48</f>
        <v>0</v>
      </c>
      <c r="H48" s="13"/>
    </row>
    <row r="49" spans="2:8" ht="78.75">
      <c r="B49" s="89" t="s">
        <v>71</v>
      </c>
      <c r="C49" s="14" t="s">
        <v>50</v>
      </c>
      <c r="D49" s="12" t="s">
        <v>0</v>
      </c>
      <c r="E49" s="46">
        <v>355</v>
      </c>
      <c r="F49" s="7">
        <v>0</v>
      </c>
      <c r="G49" s="7">
        <f>$E49*F49</f>
        <v>0</v>
      </c>
      <c r="H49" s="13"/>
    </row>
    <row r="50" spans="2:8" ht="112.5">
      <c r="B50" s="89" t="s">
        <v>72</v>
      </c>
      <c r="C50" s="14" t="s">
        <v>51</v>
      </c>
      <c r="D50" s="12" t="s">
        <v>0</v>
      </c>
      <c r="E50" s="46">
        <v>355</v>
      </c>
      <c r="F50" s="7">
        <v>0</v>
      </c>
      <c r="G50" s="7">
        <f>$E50*F50</f>
        <v>0</v>
      </c>
      <c r="H50" s="13"/>
    </row>
    <row r="51" spans="2:8">
      <c r="B51" s="78" t="str">
        <f>B46</f>
        <v>IV.</v>
      </c>
      <c r="C51" s="71" t="str">
        <f>C46&amp;" UKUPNO"</f>
        <v>HORTIKULTURA AC Bijela Uvala UKUPNO</v>
      </c>
      <c r="D51" s="96"/>
      <c r="E51" s="100"/>
      <c r="F51" s="101"/>
      <c r="G51" s="75">
        <f>SUM(G48:G50)</f>
        <v>0</v>
      </c>
      <c r="H51" s="13"/>
    </row>
    <row r="52" spans="2:8">
      <c r="B52" s="58"/>
      <c r="C52" s="3"/>
      <c r="D52" s="95"/>
      <c r="E52" s="99"/>
      <c r="F52" s="18"/>
      <c r="G52" s="18"/>
      <c r="H52" s="13"/>
    </row>
    <row r="53" spans="2:8">
      <c r="B53" s="58"/>
      <c r="C53" s="3"/>
      <c r="D53" s="95"/>
      <c r="E53" s="99"/>
      <c r="F53" s="18"/>
      <c r="G53" s="18"/>
      <c r="H53" s="13"/>
    </row>
    <row r="54" spans="2:8">
      <c r="B54" s="88" t="s">
        <v>18</v>
      </c>
      <c r="C54" s="25" t="s">
        <v>48</v>
      </c>
      <c r="D54" s="95"/>
      <c r="E54" s="99"/>
      <c r="F54" s="18"/>
      <c r="G54" s="18"/>
      <c r="H54" s="26"/>
    </row>
    <row r="55" spans="2:8">
      <c r="B55" s="33"/>
      <c r="C55" s="14"/>
      <c r="D55" s="12"/>
      <c r="E55" s="46"/>
      <c r="F55" s="7"/>
      <c r="G55" s="7"/>
      <c r="H55" s="13"/>
    </row>
    <row r="56" spans="2:8" ht="22.5">
      <c r="B56" s="89" t="s">
        <v>73</v>
      </c>
      <c r="C56" s="14" t="s">
        <v>52</v>
      </c>
      <c r="D56" s="12" t="s">
        <v>27</v>
      </c>
      <c r="E56" s="46">
        <v>5000</v>
      </c>
      <c r="F56" s="7">
        <v>0</v>
      </c>
      <c r="G56" s="7">
        <f>$E56*F56</f>
        <v>0</v>
      </c>
      <c r="H56" s="13"/>
    </row>
    <row r="57" spans="2:8" ht="45">
      <c r="B57" s="89" t="s">
        <v>74</v>
      </c>
      <c r="C57" s="14" t="s">
        <v>28</v>
      </c>
      <c r="D57" s="12" t="s">
        <v>27</v>
      </c>
      <c r="E57" s="46">
        <v>5000</v>
      </c>
      <c r="F57" s="7">
        <v>0</v>
      </c>
      <c r="G57" s="7">
        <f>$E57*F57</f>
        <v>0</v>
      </c>
      <c r="H57" s="13"/>
    </row>
    <row r="58" spans="2:8" s="30" customFormat="1" ht="33.75">
      <c r="B58" s="90" t="s">
        <v>75</v>
      </c>
      <c r="C58" s="14" t="s">
        <v>53</v>
      </c>
      <c r="D58" s="22" t="s">
        <v>30</v>
      </c>
      <c r="E58" s="49">
        <v>800</v>
      </c>
      <c r="F58" s="7">
        <v>0</v>
      </c>
      <c r="G58" s="7">
        <f>$E58*F58</f>
        <v>0</v>
      </c>
      <c r="H58" s="13"/>
    </row>
    <row r="59" spans="2:8" s="30" customFormat="1" ht="22.5">
      <c r="B59" s="104" t="s">
        <v>86</v>
      </c>
      <c r="C59" s="105" t="s">
        <v>83</v>
      </c>
      <c r="D59" s="106"/>
      <c r="E59" s="107"/>
      <c r="F59" s="107"/>
      <c r="G59" s="7"/>
      <c r="H59" s="13"/>
    </row>
    <row r="60" spans="2:8" s="30" customFormat="1">
      <c r="B60" s="108" t="s">
        <v>31</v>
      </c>
      <c r="C60" s="109" t="s">
        <v>79</v>
      </c>
      <c r="D60" s="106" t="s">
        <v>80</v>
      </c>
      <c r="E60" s="49">
        <v>10</v>
      </c>
      <c r="F60" s="7">
        <v>0</v>
      </c>
      <c r="G60" s="7">
        <f t="shared" ref="G60:G63" si="8">$E60*F60</f>
        <v>0</v>
      </c>
      <c r="H60" s="13"/>
    </row>
    <row r="61" spans="2:8" s="30" customFormat="1">
      <c r="B61" s="108" t="s">
        <v>32</v>
      </c>
      <c r="C61" s="109" t="s">
        <v>81</v>
      </c>
      <c r="D61" s="106" t="s">
        <v>80</v>
      </c>
      <c r="E61" s="49">
        <v>10</v>
      </c>
      <c r="F61" s="7">
        <v>0</v>
      </c>
      <c r="G61" s="7">
        <f t="shared" si="8"/>
        <v>0</v>
      </c>
      <c r="H61" s="13"/>
    </row>
    <row r="62" spans="2:8" s="30" customFormat="1">
      <c r="B62" s="108" t="s">
        <v>33</v>
      </c>
      <c r="C62" s="109" t="s">
        <v>84</v>
      </c>
      <c r="D62" s="106" t="s">
        <v>80</v>
      </c>
      <c r="E62" s="49">
        <v>20</v>
      </c>
      <c r="F62" s="7">
        <v>0</v>
      </c>
      <c r="G62" s="7">
        <f t="shared" si="8"/>
        <v>0</v>
      </c>
      <c r="H62" s="13"/>
    </row>
    <row r="63" spans="2:8" s="30" customFormat="1">
      <c r="B63" s="108" t="s">
        <v>34</v>
      </c>
      <c r="C63" s="14" t="s">
        <v>85</v>
      </c>
      <c r="D63" s="106" t="s">
        <v>80</v>
      </c>
      <c r="E63" s="49">
        <v>20</v>
      </c>
      <c r="F63" s="7">
        <v>0</v>
      </c>
      <c r="G63" s="7">
        <f t="shared" si="8"/>
        <v>0</v>
      </c>
      <c r="H63" s="13"/>
    </row>
    <row r="64" spans="2:8">
      <c r="B64" s="78" t="str">
        <f>B54</f>
        <v>V.</v>
      </c>
      <c r="C64" s="71" t="str">
        <f>C54&amp;" UKUPNO"</f>
        <v>ZEMLJANI RADOVI AC Kanegra UKUPNO</v>
      </c>
      <c r="D64" s="96"/>
      <c r="E64" s="100"/>
      <c r="F64" s="101"/>
      <c r="G64" s="75">
        <f>SUM(G56:G63)</f>
        <v>0</v>
      </c>
      <c r="H64" s="13"/>
    </row>
    <row r="65" spans="2:8">
      <c r="B65" s="58"/>
      <c r="C65" s="3"/>
      <c r="D65" s="95"/>
      <c r="E65" s="99"/>
      <c r="F65" s="18"/>
      <c r="G65" s="18"/>
      <c r="H65" s="13"/>
    </row>
    <row r="66" spans="2:8">
      <c r="B66" s="58"/>
      <c r="C66" s="3"/>
      <c r="D66" s="95"/>
      <c r="E66" s="99"/>
      <c r="F66" s="18"/>
      <c r="G66" s="18"/>
      <c r="H66" s="13"/>
    </row>
    <row r="67" spans="2:8" ht="22.5">
      <c r="B67" s="88" t="s">
        <v>76</v>
      </c>
      <c r="C67" s="25" t="s">
        <v>114</v>
      </c>
      <c r="D67" s="95"/>
      <c r="E67" s="99"/>
      <c r="F67" s="18"/>
      <c r="G67" s="18"/>
      <c r="H67" s="26"/>
    </row>
    <row r="68" spans="2:8">
      <c r="B68" s="33"/>
      <c r="C68" s="14"/>
      <c r="D68" s="12"/>
      <c r="E68" s="126"/>
      <c r="F68" s="7"/>
      <c r="G68" s="7"/>
      <c r="H68" s="13"/>
    </row>
    <row r="69" spans="2:8" ht="101.25">
      <c r="B69" s="33" t="s">
        <v>77</v>
      </c>
      <c r="C69" s="14" t="s">
        <v>123</v>
      </c>
      <c r="D69" s="12" t="s">
        <v>124</v>
      </c>
      <c r="E69" s="126">
        <v>300</v>
      </c>
      <c r="F69" s="7">
        <v>0</v>
      </c>
      <c r="G69" s="7">
        <f>$E69*F69</f>
        <v>0</v>
      </c>
      <c r="H69" s="13"/>
    </row>
    <row r="70" spans="2:8" ht="67.5">
      <c r="B70" s="33" t="s">
        <v>117</v>
      </c>
      <c r="C70" s="14" t="s">
        <v>125</v>
      </c>
      <c r="D70" s="12" t="s">
        <v>126</v>
      </c>
      <c r="E70" s="126">
        <v>1</v>
      </c>
      <c r="F70" s="7">
        <v>0</v>
      </c>
      <c r="G70" s="7">
        <f>$E70*F70</f>
        <v>0</v>
      </c>
      <c r="H70" s="13"/>
    </row>
    <row r="71" spans="2:8" s="30" customFormat="1" ht="78.75">
      <c r="B71" s="33" t="s">
        <v>118</v>
      </c>
      <c r="C71" s="14" t="s">
        <v>127</v>
      </c>
      <c r="D71" s="22" t="s">
        <v>80</v>
      </c>
      <c r="E71" s="127">
        <v>8</v>
      </c>
      <c r="F71" s="7">
        <v>0</v>
      </c>
      <c r="G71" s="7">
        <f>$E71*F71</f>
        <v>0</v>
      </c>
      <c r="H71" s="13"/>
    </row>
    <row r="72" spans="2:8" s="30" customFormat="1" ht="78.75">
      <c r="B72" s="123" t="s">
        <v>119</v>
      </c>
      <c r="C72" s="105" t="s">
        <v>128</v>
      </c>
      <c r="D72" s="106" t="s">
        <v>0</v>
      </c>
      <c r="E72" s="23">
        <v>5</v>
      </c>
      <c r="F72" s="7">
        <v>0</v>
      </c>
      <c r="G72" s="7">
        <f>$E72*F72</f>
        <v>0</v>
      </c>
      <c r="H72" s="13"/>
    </row>
    <row r="73" spans="2:8" s="30" customFormat="1" ht="168.75">
      <c r="B73" s="124" t="s">
        <v>120</v>
      </c>
      <c r="C73" s="109" t="s">
        <v>135</v>
      </c>
      <c r="D73" s="106" t="s">
        <v>30</v>
      </c>
      <c r="E73" s="127">
        <v>144</v>
      </c>
      <c r="F73" s="7">
        <v>0</v>
      </c>
      <c r="G73" s="7">
        <f t="shared" ref="G73:G74" si="9">$E73*F73</f>
        <v>0</v>
      </c>
      <c r="H73" s="13"/>
    </row>
    <row r="74" spans="2:8" s="30" customFormat="1" ht="112.5">
      <c r="B74" s="125" t="s">
        <v>121</v>
      </c>
      <c r="C74" s="109" t="s">
        <v>136</v>
      </c>
      <c r="D74" s="106" t="s">
        <v>30</v>
      </c>
      <c r="E74" s="127">
        <v>36</v>
      </c>
      <c r="F74" s="7">
        <v>0</v>
      </c>
      <c r="G74" s="7">
        <f t="shared" si="9"/>
        <v>0</v>
      </c>
      <c r="H74" s="13"/>
    </row>
    <row r="75" spans="2:8" s="30" customFormat="1" ht="135">
      <c r="B75" s="125" t="s">
        <v>122</v>
      </c>
      <c r="C75" s="109" t="s">
        <v>137</v>
      </c>
      <c r="D75" s="106" t="s">
        <v>30</v>
      </c>
      <c r="E75" s="127">
        <v>108</v>
      </c>
      <c r="F75" s="7">
        <v>0</v>
      </c>
      <c r="G75" s="7">
        <f t="shared" ref="G75:G80" si="10">$E75*F75</f>
        <v>0</v>
      </c>
      <c r="H75" s="13"/>
    </row>
    <row r="76" spans="2:8" s="30" customFormat="1" ht="78.75">
      <c r="B76" s="125" t="s">
        <v>129</v>
      </c>
      <c r="C76" s="109" t="s">
        <v>138</v>
      </c>
      <c r="D76" s="106" t="s">
        <v>30</v>
      </c>
      <c r="E76" s="127">
        <v>144</v>
      </c>
      <c r="F76" s="7">
        <v>0</v>
      </c>
      <c r="G76" s="7">
        <f t="shared" si="10"/>
        <v>0</v>
      </c>
      <c r="H76" s="13"/>
    </row>
    <row r="77" spans="2:8" s="30" customFormat="1" ht="348.75">
      <c r="B77" s="125" t="s">
        <v>130</v>
      </c>
      <c r="C77" s="109" t="s">
        <v>139</v>
      </c>
      <c r="D77" s="106" t="s">
        <v>126</v>
      </c>
      <c r="E77" s="127">
        <v>22</v>
      </c>
      <c r="F77" s="7">
        <v>0</v>
      </c>
      <c r="G77" s="7">
        <f t="shared" si="10"/>
        <v>0</v>
      </c>
      <c r="H77" s="13"/>
    </row>
    <row r="78" spans="2:8" s="30" customFormat="1" ht="123.75">
      <c r="B78" s="125" t="s">
        <v>131</v>
      </c>
      <c r="C78" s="109" t="s">
        <v>140</v>
      </c>
      <c r="D78" s="106" t="s">
        <v>0</v>
      </c>
      <c r="E78" s="127">
        <v>11</v>
      </c>
      <c r="F78" s="7">
        <v>0</v>
      </c>
      <c r="G78" s="7">
        <f t="shared" si="10"/>
        <v>0</v>
      </c>
      <c r="H78" s="13"/>
    </row>
    <row r="79" spans="2:8" s="30" customFormat="1" ht="146.25">
      <c r="B79" s="125" t="s">
        <v>132</v>
      </c>
      <c r="C79" s="109" t="s">
        <v>141</v>
      </c>
      <c r="D79" s="106" t="s">
        <v>0</v>
      </c>
      <c r="E79" s="127">
        <v>5</v>
      </c>
      <c r="F79" s="7">
        <v>0</v>
      </c>
      <c r="G79" s="7">
        <f t="shared" si="10"/>
        <v>0</v>
      </c>
      <c r="H79" s="13"/>
    </row>
    <row r="80" spans="2:8" s="30" customFormat="1" ht="202.5">
      <c r="B80" s="125" t="s">
        <v>133</v>
      </c>
      <c r="C80" s="109" t="s">
        <v>142</v>
      </c>
      <c r="D80" s="106" t="s">
        <v>126</v>
      </c>
      <c r="E80" s="127">
        <v>3</v>
      </c>
      <c r="F80" s="7">
        <v>0</v>
      </c>
      <c r="G80" s="7">
        <f t="shared" si="10"/>
        <v>0</v>
      </c>
      <c r="H80" s="13"/>
    </row>
    <row r="81" spans="2:10" s="30" customFormat="1" ht="191.25">
      <c r="B81" s="125" t="s">
        <v>134</v>
      </c>
      <c r="C81" s="109" t="s">
        <v>143</v>
      </c>
      <c r="D81" s="106" t="s">
        <v>126</v>
      </c>
      <c r="E81" s="127">
        <v>2</v>
      </c>
      <c r="F81" s="7">
        <v>0</v>
      </c>
      <c r="G81" s="7">
        <f t="shared" ref="G81" si="11">$E81*F81</f>
        <v>0</v>
      </c>
      <c r="H81" s="13"/>
    </row>
    <row r="82" spans="2:10" s="30" customFormat="1">
      <c r="B82" s="125"/>
      <c r="C82" s="14"/>
      <c r="D82" s="106"/>
      <c r="E82" s="127"/>
      <c r="F82" s="7"/>
      <c r="G82" s="7"/>
      <c r="H82" s="13"/>
    </row>
    <row r="83" spans="2:10">
      <c r="B83" s="78" t="str">
        <f>B67</f>
        <v>VI.</v>
      </c>
      <c r="C83" s="122" t="str">
        <f>C67&amp;" UKUPNO"</f>
        <v>ELEKTROENERGETSKA INFRASTRUKTURA - GRAĐEVINSKI RADOVI UKUPNO</v>
      </c>
      <c r="D83" s="96"/>
      <c r="E83" s="100"/>
      <c r="F83" s="101"/>
      <c r="G83" s="75">
        <f>SUM(G69:G82)</f>
        <v>0</v>
      </c>
      <c r="H83" s="13"/>
    </row>
    <row r="84" spans="2:10">
      <c r="B84" s="58"/>
      <c r="C84" s="3"/>
      <c r="D84" s="95"/>
      <c r="E84" s="99"/>
      <c r="F84" s="18"/>
      <c r="G84" s="18"/>
      <c r="H84" s="13"/>
    </row>
    <row r="85" spans="2:10">
      <c r="B85" s="58"/>
      <c r="C85" s="3"/>
      <c r="D85" s="95"/>
      <c r="E85" s="99"/>
      <c r="F85" s="18"/>
      <c r="G85" s="18"/>
      <c r="H85" s="13"/>
    </row>
    <row r="86" spans="2:10">
      <c r="B86" s="88" t="s">
        <v>115</v>
      </c>
      <c r="C86" s="25" t="s">
        <v>116</v>
      </c>
      <c r="D86" s="95"/>
      <c r="E86" s="99"/>
      <c r="F86" s="18"/>
      <c r="G86" s="18"/>
      <c r="H86" s="26"/>
    </row>
    <row r="87" spans="2:10">
      <c r="B87" s="128"/>
      <c r="C87" s="14"/>
      <c r="D87" s="12"/>
      <c r="E87" s="126"/>
      <c r="F87" s="7"/>
      <c r="G87" s="7"/>
      <c r="H87" s="13"/>
    </row>
    <row r="88" spans="2:10" ht="101.25">
      <c r="B88" s="33" t="s">
        <v>144</v>
      </c>
      <c r="C88" s="14" t="s">
        <v>166</v>
      </c>
      <c r="D88" s="12" t="s">
        <v>0</v>
      </c>
      <c r="E88" s="126">
        <v>71</v>
      </c>
      <c r="F88" s="7">
        <v>0</v>
      </c>
      <c r="G88" s="7">
        <f>$E88*F88</f>
        <v>0</v>
      </c>
      <c r="H88" s="13"/>
      <c r="J88" s="33"/>
    </row>
    <row r="89" spans="2:10" ht="112.5">
      <c r="B89" s="33" t="s">
        <v>145</v>
      </c>
      <c r="C89" s="14" t="s">
        <v>167</v>
      </c>
      <c r="D89" s="12" t="s">
        <v>0</v>
      </c>
      <c r="E89" s="126">
        <v>12</v>
      </c>
      <c r="F89" s="7">
        <v>0</v>
      </c>
      <c r="G89" s="7">
        <f>$E89*F89</f>
        <v>0</v>
      </c>
      <c r="H89" s="13"/>
      <c r="J89" s="33"/>
    </row>
    <row r="90" spans="2:10" ht="67.5">
      <c r="B90" s="33" t="s">
        <v>146</v>
      </c>
      <c r="C90" s="14" t="s">
        <v>168</v>
      </c>
      <c r="D90" s="12" t="s">
        <v>0</v>
      </c>
      <c r="E90" s="126">
        <v>37</v>
      </c>
      <c r="F90" s="7">
        <v>0</v>
      </c>
      <c r="G90" s="7">
        <f>$E90*F90</f>
        <v>0</v>
      </c>
      <c r="H90" s="13"/>
      <c r="J90" s="33"/>
    </row>
    <row r="91" spans="2:10" ht="112.5">
      <c r="B91" s="33" t="s">
        <v>147</v>
      </c>
      <c r="C91" s="14" t="s">
        <v>169</v>
      </c>
      <c r="D91" s="12"/>
      <c r="E91" s="126"/>
      <c r="F91" s="7"/>
      <c r="G91" s="7"/>
      <c r="H91" s="13"/>
      <c r="J91" s="33"/>
    </row>
    <row r="92" spans="2:10" ht="22.5">
      <c r="B92" s="33" t="s">
        <v>31</v>
      </c>
      <c r="C92" s="14" t="s">
        <v>170</v>
      </c>
      <c r="D92" s="12" t="s">
        <v>124</v>
      </c>
      <c r="E92" s="126">
        <v>200</v>
      </c>
      <c r="F92" s="7">
        <v>0</v>
      </c>
      <c r="G92" s="7">
        <f t="shared" ref="G92:G99" si="12">$E92*F92</f>
        <v>0</v>
      </c>
      <c r="H92" s="13"/>
      <c r="J92" s="33"/>
    </row>
    <row r="93" spans="2:10" ht="22.5">
      <c r="B93" s="33" t="s">
        <v>32</v>
      </c>
      <c r="C93" s="14" t="s">
        <v>171</v>
      </c>
      <c r="D93" s="12" t="s">
        <v>124</v>
      </c>
      <c r="E93" s="126">
        <v>200</v>
      </c>
      <c r="F93" s="7">
        <v>0</v>
      </c>
      <c r="G93" s="7">
        <f t="shared" si="12"/>
        <v>0</v>
      </c>
      <c r="H93" s="13"/>
      <c r="J93" s="33"/>
    </row>
    <row r="94" spans="2:10" ht="22.5">
      <c r="B94" s="33" t="s">
        <v>33</v>
      </c>
      <c r="C94" s="14" t="s">
        <v>172</v>
      </c>
      <c r="D94" s="12" t="s">
        <v>124</v>
      </c>
      <c r="E94" s="126">
        <v>200</v>
      </c>
      <c r="F94" s="7">
        <v>0</v>
      </c>
      <c r="G94" s="7">
        <f t="shared" si="12"/>
        <v>0</v>
      </c>
      <c r="H94" s="13"/>
      <c r="J94" s="33"/>
    </row>
    <row r="95" spans="2:10" ht="22.5">
      <c r="B95" s="33" t="s">
        <v>34</v>
      </c>
      <c r="C95" s="14" t="s">
        <v>176</v>
      </c>
      <c r="D95" s="12" t="s">
        <v>124</v>
      </c>
      <c r="E95" s="126">
        <v>150</v>
      </c>
      <c r="F95" s="7">
        <v>0</v>
      </c>
      <c r="G95" s="7">
        <f t="shared" si="12"/>
        <v>0</v>
      </c>
      <c r="H95" s="13"/>
      <c r="J95" s="33"/>
    </row>
    <row r="96" spans="2:10" ht="22.5">
      <c r="B96" s="33" t="s">
        <v>173</v>
      </c>
      <c r="C96" s="14" t="s">
        <v>177</v>
      </c>
      <c r="D96" s="12" t="s">
        <v>124</v>
      </c>
      <c r="E96" s="126">
        <v>30</v>
      </c>
      <c r="F96" s="7">
        <v>0</v>
      </c>
      <c r="G96" s="7">
        <f t="shared" si="12"/>
        <v>0</v>
      </c>
      <c r="H96" s="13"/>
      <c r="J96" s="33"/>
    </row>
    <row r="97" spans="2:10">
      <c r="B97" s="33" t="s">
        <v>174</v>
      </c>
      <c r="C97" s="14" t="s">
        <v>178</v>
      </c>
      <c r="D97" s="12" t="s">
        <v>124</v>
      </c>
      <c r="E97" s="126">
        <v>300</v>
      </c>
      <c r="F97" s="7">
        <v>0</v>
      </c>
      <c r="G97" s="7">
        <f t="shared" si="12"/>
        <v>0</v>
      </c>
      <c r="H97" s="13"/>
      <c r="J97" s="33"/>
    </row>
    <row r="98" spans="2:10">
      <c r="B98" s="33" t="s">
        <v>175</v>
      </c>
      <c r="C98" s="14" t="s">
        <v>179</v>
      </c>
      <c r="D98" s="12" t="s">
        <v>124</v>
      </c>
      <c r="E98" s="126">
        <v>300</v>
      </c>
      <c r="F98" s="7">
        <v>0</v>
      </c>
      <c r="G98" s="7">
        <f t="shared" si="12"/>
        <v>0</v>
      </c>
      <c r="H98" s="13"/>
      <c r="J98" s="33"/>
    </row>
    <row r="99" spans="2:10" ht="67.5">
      <c r="B99" s="33" t="s">
        <v>148</v>
      </c>
      <c r="C99" s="14" t="s">
        <v>180</v>
      </c>
      <c r="D99" s="12" t="s">
        <v>124</v>
      </c>
      <c r="E99" s="126">
        <v>350</v>
      </c>
      <c r="F99" s="7">
        <v>0</v>
      </c>
      <c r="G99" s="7">
        <f t="shared" si="12"/>
        <v>0</v>
      </c>
      <c r="H99" s="13"/>
      <c r="J99" s="33"/>
    </row>
    <row r="100" spans="2:10" ht="56.25">
      <c r="B100" s="33" t="s">
        <v>149</v>
      </c>
      <c r="C100" s="14" t="s">
        <v>181</v>
      </c>
      <c r="D100" s="12"/>
      <c r="E100" s="126"/>
      <c r="F100" s="7"/>
      <c r="G100" s="7"/>
      <c r="H100" s="13"/>
      <c r="J100" s="33"/>
    </row>
    <row r="101" spans="2:10">
      <c r="B101" s="33" t="s">
        <v>31</v>
      </c>
      <c r="C101" s="14" t="s">
        <v>182</v>
      </c>
      <c r="D101" s="12" t="s">
        <v>124</v>
      </c>
      <c r="E101" s="126">
        <v>220</v>
      </c>
      <c r="F101" s="7">
        <v>0</v>
      </c>
      <c r="G101" s="7">
        <f t="shared" ref="G101:G107" si="13">$E101*F101</f>
        <v>0</v>
      </c>
      <c r="H101" s="13"/>
      <c r="J101" s="33"/>
    </row>
    <row r="102" spans="2:10">
      <c r="B102" s="33" t="s">
        <v>32</v>
      </c>
      <c r="C102" s="14" t="s">
        <v>183</v>
      </c>
      <c r="D102" s="12" t="s">
        <v>124</v>
      </c>
      <c r="E102" s="126">
        <v>150</v>
      </c>
      <c r="F102" s="7">
        <v>0</v>
      </c>
      <c r="G102" s="7">
        <f t="shared" si="13"/>
        <v>0</v>
      </c>
      <c r="H102" s="13"/>
      <c r="J102" s="33"/>
    </row>
    <row r="103" spans="2:10" ht="22.5">
      <c r="B103" s="33" t="s">
        <v>33</v>
      </c>
      <c r="C103" s="14" t="s">
        <v>184</v>
      </c>
      <c r="D103" s="12" t="s">
        <v>124</v>
      </c>
      <c r="E103" s="126">
        <v>150</v>
      </c>
      <c r="F103" s="7">
        <v>0</v>
      </c>
      <c r="G103" s="7">
        <f t="shared" si="13"/>
        <v>0</v>
      </c>
      <c r="H103" s="13"/>
      <c r="J103" s="33"/>
    </row>
    <row r="104" spans="2:10" ht="56.25">
      <c r="B104" s="33" t="s">
        <v>150</v>
      </c>
      <c r="C104" s="14" t="s">
        <v>185</v>
      </c>
      <c r="D104" s="12" t="s">
        <v>126</v>
      </c>
      <c r="E104" s="126">
        <v>23</v>
      </c>
      <c r="F104" s="7">
        <v>0</v>
      </c>
      <c r="G104" s="7">
        <f t="shared" si="13"/>
        <v>0</v>
      </c>
      <c r="H104" s="13"/>
      <c r="J104" s="33"/>
    </row>
    <row r="105" spans="2:10" ht="22.5">
      <c r="B105" s="33" t="s">
        <v>151</v>
      </c>
      <c r="C105" s="14" t="s">
        <v>186</v>
      </c>
      <c r="D105" s="12"/>
      <c r="E105" s="126"/>
      <c r="F105" s="7">
        <v>0</v>
      </c>
      <c r="G105" s="7">
        <f t="shared" si="13"/>
        <v>0</v>
      </c>
      <c r="H105" s="13"/>
      <c r="J105" s="33"/>
    </row>
    <row r="106" spans="2:10" ht="22.5">
      <c r="B106" s="33" t="s">
        <v>31</v>
      </c>
      <c r="C106" s="14" t="s">
        <v>187</v>
      </c>
      <c r="D106" s="12" t="s">
        <v>0</v>
      </c>
      <c r="E106" s="126">
        <v>10</v>
      </c>
      <c r="F106" s="7">
        <v>0</v>
      </c>
      <c r="G106" s="7">
        <f t="shared" si="13"/>
        <v>0</v>
      </c>
      <c r="H106" s="13"/>
      <c r="J106" s="33"/>
    </row>
    <row r="107" spans="2:10" ht="22.5">
      <c r="B107" s="33" t="s">
        <v>32</v>
      </c>
      <c r="C107" s="14" t="s">
        <v>188</v>
      </c>
      <c r="D107" s="12" t="s">
        <v>0</v>
      </c>
      <c r="E107" s="126">
        <v>26</v>
      </c>
      <c r="F107" s="7">
        <v>0</v>
      </c>
      <c r="G107" s="7">
        <f t="shared" si="13"/>
        <v>0</v>
      </c>
      <c r="H107" s="13"/>
      <c r="J107" s="33"/>
    </row>
    <row r="108" spans="2:10" ht="67.5">
      <c r="B108" s="33" t="s">
        <v>152</v>
      </c>
      <c r="C108" s="14" t="s">
        <v>189</v>
      </c>
      <c r="D108" s="12"/>
      <c r="E108" s="126"/>
      <c r="F108" s="7"/>
      <c r="G108" s="7"/>
      <c r="H108" s="13"/>
      <c r="J108" s="33"/>
    </row>
    <row r="109" spans="2:10">
      <c r="B109" s="33" t="s">
        <v>31</v>
      </c>
      <c r="C109" s="14" t="s">
        <v>191</v>
      </c>
      <c r="D109" s="12" t="s">
        <v>0</v>
      </c>
      <c r="E109" s="126">
        <v>1</v>
      </c>
      <c r="F109" s="7">
        <v>0</v>
      </c>
      <c r="G109" s="7">
        <f>$E109*F109</f>
        <v>0</v>
      </c>
      <c r="H109" s="13"/>
      <c r="J109" s="33"/>
    </row>
    <row r="110" spans="2:10" ht="45">
      <c r="B110" s="33" t="s">
        <v>32</v>
      </c>
      <c r="C110" s="14" t="s">
        <v>190</v>
      </c>
      <c r="D110" s="12" t="s">
        <v>0</v>
      </c>
      <c r="E110" s="126">
        <v>1</v>
      </c>
      <c r="F110" s="7">
        <v>0</v>
      </c>
      <c r="G110" s="7">
        <f>$E110*F110</f>
        <v>0</v>
      </c>
      <c r="H110" s="13"/>
      <c r="J110" s="33"/>
    </row>
    <row r="111" spans="2:10" ht="56.25">
      <c r="B111" s="33" t="s">
        <v>153</v>
      </c>
      <c r="C111" s="14" t="s">
        <v>192</v>
      </c>
      <c r="D111" s="12" t="s">
        <v>124</v>
      </c>
      <c r="E111" s="126">
        <v>120</v>
      </c>
      <c r="F111" s="7">
        <v>0</v>
      </c>
      <c r="G111" s="7">
        <f>$E111*F111</f>
        <v>0</v>
      </c>
      <c r="H111" s="13"/>
      <c r="J111" s="33"/>
    </row>
    <row r="112" spans="2:10" ht="45">
      <c r="B112" s="33" t="s">
        <v>154</v>
      </c>
      <c r="C112" s="14" t="s">
        <v>193</v>
      </c>
      <c r="D112" s="12" t="s">
        <v>0</v>
      </c>
      <c r="E112" s="126">
        <v>1</v>
      </c>
      <c r="F112" s="7">
        <v>0</v>
      </c>
      <c r="G112" s="7">
        <f>$E112*F112</f>
        <v>0</v>
      </c>
      <c r="H112" s="13"/>
      <c r="J112" s="33"/>
    </row>
    <row r="113" spans="2:10" ht="270">
      <c r="B113" s="33" t="s">
        <v>155</v>
      </c>
      <c r="C113" s="14" t="s">
        <v>194</v>
      </c>
      <c r="D113" s="12"/>
      <c r="E113" s="126"/>
      <c r="F113" s="7"/>
      <c r="G113" s="7"/>
      <c r="H113" s="13"/>
      <c r="J113" s="33"/>
    </row>
    <row r="114" spans="2:10" ht="281.25">
      <c r="B114" s="33"/>
      <c r="C114" s="14" t="s">
        <v>195</v>
      </c>
      <c r="D114" s="12"/>
      <c r="E114" s="126"/>
      <c r="F114" s="7"/>
      <c r="G114" s="7"/>
      <c r="H114" s="13"/>
      <c r="J114" s="33"/>
    </row>
    <row r="115" spans="2:10" ht="56.25">
      <c r="B115" s="33"/>
      <c r="C115" s="14" t="s">
        <v>196</v>
      </c>
      <c r="D115" s="12"/>
      <c r="E115" s="126"/>
      <c r="F115" s="7"/>
      <c r="G115" s="7"/>
      <c r="H115" s="13"/>
      <c r="J115" s="33"/>
    </row>
    <row r="116" spans="2:10">
      <c r="B116" s="33" t="s">
        <v>31</v>
      </c>
      <c r="C116" s="14" t="s">
        <v>191</v>
      </c>
      <c r="D116" s="12" t="s">
        <v>126</v>
      </c>
      <c r="E116" s="126">
        <v>22</v>
      </c>
      <c r="F116" s="7">
        <v>0</v>
      </c>
      <c r="G116" s="7">
        <f>$E116*F116</f>
        <v>0</v>
      </c>
      <c r="H116" s="13"/>
      <c r="J116" s="33"/>
    </row>
    <row r="117" spans="2:10" ht="45">
      <c r="B117" s="33" t="s">
        <v>32</v>
      </c>
      <c r="C117" s="14" t="s">
        <v>197</v>
      </c>
      <c r="D117" s="12" t="s">
        <v>126</v>
      </c>
      <c r="E117" s="126">
        <v>22</v>
      </c>
      <c r="F117" s="7">
        <v>0</v>
      </c>
      <c r="G117" s="7">
        <f>$E117*F117</f>
        <v>0</v>
      </c>
      <c r="H117" s="13"/>
      <c r="J117" s="33"/>
    </row>
    <row r="118" spans="2:10" ht="33.75">
      <c r="B118" s="33" t="s">
        <v>156</v>
      </c>
      <c r="C118" s="14" t="s">
        <v>198</v>
      </c>
      <c r="D118" s="12" t="s">
        <v>0</v>
      </c>
      <c r="E118" s="126">
        <v>27</v>
      </c>
      <c r="F118" s="7">
        <v>0</v>
      </c>
      <c r="G118" s="7">
        <f>$E118*F118</f>
        <v>0</v>
      </c>
      <c r="H118" s="13"/>
      <c r="J118" s="33"/>
    </row>
    <row r="119" spans="2:10" ht="90">
      <c r="B119" s="33" t="s">
        <v>157</v>
      </c>
      <c r="C119" s="14" t="s">
        <v>199</v>
      </c>
      <c r="D119" s="12"/>
      <c r="E119" s="126"/>
      <c r="F119" s="7"/>
      <c r="G119" s="7"/>
      <c r="H119" s="13"/>
      <c r="J119" s="33"/>
    </row>
    <row r="120" spans="2:10">
      <c r="B120" s="33" t="s">
        <v>31</v>
      </c>
      <c r="C120" s="14" t="s">
        <v>191</v>
      </c>
      <c r="D120" s="12" t="s">
        <v>126</v>
      </c>
      <c r="E120" s="126">
        <v>10</v>
      </c>
      <c r="F120" s="7">
        <v>0</v>
      </c>
      <c r="G120" s="7">
        <f>$E120*F120</f>
        <v>0</v>
      </c>
      <c r="H120" s="13"/>
      <c r="J120" s="33"/>
    </row>
    <row r="121" spans="2:10" ht="45">
      <c r="B121" s="33" t="s">
        <v>32</v>
      </c>
      <c r="C121" s="14" t="s">
        <v>197</v>
      </c>
      <c r="D121" s="12" t="s">
        <v>126</v>
      </c>
      <c r="E121" s="126">
        <v>10</v>
      </c>
      <c r="F121" s="7">
        <v>0</v>
      </c>
      <c r="G121" s="7">
        <f>$E121*F121</f>
        <v>0</v>
      </c>
      <c r="H121" s="13"/>
      <c r="J121" s="33"/>
    </row>
    <row r="122" spans="2:10" ht="45">
      <c r="B122" s="33" t="s">
        <v>158</v>
      </c>
      <c r="C122" s="14" t="s">
        <v>200</v>
      </c>
      <c r="D122" s="12"/>
      <c r="E122" s="126"/>
      <c r="F122" s="7"/>
      <c r="G122" s="7"/>
      <c r="H122" s="13"/>
      <c r="J122" s="33"/>
    </row>
    <row r="123" spans="2:10">
      <c r="B123" s="33" t="s">
        <v>31</v>
      </c>
      <c r="C123" s="14" t="s">
        <v>191</v>
      </c>
      <c r="D123" s="12" t="s">
        <v>126</v>
      </c>
      <c r="E123" s="126">
        <v>10</v>
      </c>
      <c r="F123" s="7">
        <v>0</v>
      </c>
      <c r="G123" s="7">
        <f>$E123*F123</f>
        <v>0</v>
      </c>
      <c r="H123" s="13"/>
      <c r="J123" s="33"/>
    </row>
    <row r="124" spans="2:10" ht="45">
      <c r="B124" s="33" t="s">
        <v>32</v>
      </c>
      <c r="C124" s="14" t="s">
        <v>197</v>
      </c>
      <c r="D124" s="12" t="s">
        <v>126</v>
      </c>
      <c r="E124" s="126">
        <v>10</v>
      </c>
      <c r="F124" s="7">
        <v>0</v>
      </c>
      <c r="G124" s="7">
        <f>$E124*F124</f>
        <v>0</v>
      </c>
      <c r="H124" s="13"/>
      <c r="J124" s="33"/>
    </row>
    <row r="125" spans="2:10" ht="67.5">
      <c r="B125" s="33" t="s">
        <v>159</v>
      </c>
      <c r="C125" s="14" t="s">
        <v>201</v>
      </c>
      <c r="D125" s="12"/>
      <c r="E125" s="126"/>
      <c r="F125" s="7"/>
      <c r="G125" s="7"/>
      <c r="H125" s="13"/>
      <c r="J125" s="33"/>
    </row>
    <row r="126" spans="2:10">
      <c r="B126" s="33" t="s">
        <v>31</v>
      </c>
      <c r="C126" s="14" t="s">
        <v>191</v>
      </c>
      <c r="D126" s="12" t="s">
        <v>126</v>
      </c>
      <c r="E126" s="126">
        <v>5</v>
      </c>
      <c r="F126" s="7">
        <v>0</v>
      </c>
      <c r="G126" s="7">
        <f>$E126*F126</f>
        <v>0</v>
      </c>
      <c r="H126" s="13"/>
      <c r="J126" s="33"/>
    </row>
    <row r="127" spans="2:10" ht="45">
      <c r="B127" s="33" t="s">
        <v>32</v>
      </c>
      <c r="C127" s="14" t="s">
        <v>197</v>
      </c>
      <c r="D127" s="12" t="s">
        <v>126</v>
      </c>
      <c r="E127" s="126">
        <v>5</v>
      </c>
      <c r="F127" s="7">
        <v>0</v>
      </c>
      <c r="G127" s="7">
        <f>$E127*F127</f>
        <v>0</v>
      </c>
      <c r="H127" s="13"/>
      <c r="J127" s="33"/>
    </row>
    <row r="128" spans="2:10" ht="22.5">
      <c r="B128" s="33" t="s">
        <v>160</v>
      </c>
      <c r="C128" s="14" t="s">
        <v>202</v>
      </c>
      <c r="D128" s="12"/>
      <c r="E128" s="126"/>
      <c r="F128" s="7"/>
      <c r="G128" s="7"/>
      <c r="H128" s="13"/>
      <c r="J128" s="33"/>
    </row>
    <row r="129" spans="2:10">
      <c r="B129" s="33" t="s">
        <v>31</v>
      </c>
      <c r="C129" s="14" t="s">
        <v>191</v>
      </c>
      <c r="D129" s="12" t="s">
        <v>126</v>
      </c>
      <c r="E129" s="126">
        <v>5</v>
      </c>
      <c r="F129" s="7">
        <v>0</v>
      </c>
      <c r="G129" s="7">
        <f t="shared" ref="G129:G137" si="14">$E129*F129</f>
        <v>0</v>
      </c>
      <c r="H129" s="13"/>
      <c r="J129" s="33"/>
    </row>
    <row r="130" spans="2:10" ht="45">
      <c r="B130" s="33" t="s">
        <v>32</v>
      </c>
      <c r="C130" s="14" t="s">
        <v>197</v>
      </c>
      <c r="D130" s="12" t="s">
        <v>126</v>
      </c>
      <c r="E130" s="126">
        <v>5</v>
      </c>
      <c r="F130" s="7">
        <v>0</v>
      </c>
      <c r="G130" s="7">
        <f t="shared" si="14"/>
        <v>0</v>
      </c>
      <c r="H130" s="13"/>
      <c r="J130" s="33"/>
    </row>
    <row r="131" spans="2:10" ht="22.5">
      <c r="B131" s="33" t="s">
        <v>161</v>
      </c>
      <c r="C131" s="14" t="s">
        <v>203</v>
      </c>
      <c r="D131" s="12" t="s">
        <v>0</v>
      </c>
      <c r="E131" s="126">
        <v>1</v>
      </c>
      <c r="F131" s="7">
        <v>0</v>
      </c>
      <c r="G131" s="7">
        <f t="shared" si="14"/>
        <v>0</v>
      </c>
      <c r="H131" s="13"/>
      <c r="J131" s="33"/>
    </row>
    <row r="132" spans="2:10" ht="22.5">
      <c r="B132" s="33" t="s">
        <v>162</v>
      </c>
      <c r="C132" s="14" t="s">
        <v>204</v>
      </c>
      <c r="D132" s="12" t="s">
        <v>0</v>
      </c>
      <c r="E132" s="126">
        <v>1</v>
      </c>
      <c r="F132" s="7">
        <v>0</v>
      </c>
      <c r="G132" s="7">
        <f t="shared" si="14"/>
        <v>0</v>
      </c>
      <c r="H132" s="13"/>
      <c r="J132" s="33"/>
    </row>
    <row r="133" spans="2:10">
      <c r="B133" s="33" t="s">
        <v>163</v>
      </c>
      <c r="C133" s="14" t="s">
        <v>205</v>
      </c>
      <c r="D133" s="12" t="s">
        <v>0</v>
      </c>
      <c r="E133" s="126">
        <v>1</v>
      </c>
      <c r="F133" s="7">
        <v>0</v>
      </c>
      <c r="G133" s="7">
        <f t="shared" si="14"/>
        <v>0</v>
      </c>
      <c r="H133" s="13"/>
      <c r="J133" s="33"/>
    </row>
    <row r="134" spans="2:10">
      <c r="B134" s="33" t="s">
        <v>164</v>
      </c>
      <c r="C134" s="14" t="s">
        <v>206</v>
      </c>
      <c r="D134" s="12" t="s">
        <v>0</v>
      </c>
      <c r="E134" s="126">
        <v>1</v>
      </c>
      <c r="F134" s="7">
        <v>0</v>
      </c>
      <c r="G134" s="7">
        <f t="shared" si="14"/>
        <v>0</v>
      </c>
      <c r="H134" s="13"/>
      <c r="J134" s="33"/>
    </row>
    <row r="135" spans="2:10" ht="56.25">
      <c r="B135" s="33" t="s">
        <v>165</v>
      </c>
      <c r="C135" s="14" t="s">
        <v>207</v>
      </c>
      <c r="D135" s="12"/>
      <c r="E135" s="126"/>
      <c r="F135" s="7">
        <v>0</v>
      </c>
      <c r="G135" s="7">
        <f t="shared" si="14"/>
        <v>0</v>
      </c>
      <c r="H135" s="13"/>
      <c r="J135" s="33"/>
    </row>
    <row r="136" spans="2:10">
      <c r="B136" s="33" t="s">
        <v>31</v>
      </c>
      <c r="C136" s="14" t="s">
        <v>191</v>
      </c>
      <c r="D136" s="12" t="s">
        <v>126</v>
      </c>
      <c r="E136" s="126">
        <v>1</v>
      </c>
      <c r="F136" s="7">
        <v>0</v>
      </c>
      <c r="G136" s="7">
        <f t="shared" si="14"/>
        <v>0</v>
      </c>
      <c r="H136" s="13"/>
      <c r="J136" s="33"/>
    </row>
    <row r="137" spans="2:10" ht="45">
      <c r="B137" s="33" t="s">
        <v>32</v>
      </c>
      <c r="C137" s="14" t="s">
        <v>197</v>
      </c>
      <c r="D137" s="12" t="s">
        <v>126</v>
      </c>
      <c r="E137" s="126">
        <v>1</v>
      </c>
      <c r="F137" s="7">
        <v>0</v>
      </c>
      <c r="G137" s="7">
        <f t="shared" si="14"/>
        <v>0</v>
      </c>
      <c r="H137" s="13"/>
      <c r="J137" s="33"/>
    </row>
    <row r="138" spans="2:10" s="30" customFormat="1">
      <c r="B138" s="129"/>
      <c r="C138" s="14"/>
      <c r="D138" s="106"/>
      <c r="E138" s="127"/>
      <c r="F138" s="7"/>
      <c r="G138" s="7"/>
      <c r="H138" s="13"/>
    </row>
    <row r="139" spans="2:10">
      <c r="B139" s="78" t="str">
        <f>B86</f>
        <v>VII.</v>
      </c>
      <c r="C139" s="122" t="str">
        <f>C86&amp;" UKUPNO"</f>
        <v>ELEKTROENERGETSKA INFRASTRUKTURA UKUPNO</v>
      </c>
      <c r="D139" s="96"/>
      <c r="E139" s="100"/>
      <c r="F139" s="101"/>
      <c r="G139" s="75">
        <f>SUM(G87:G138)</f>
        <v>0</v>
      </c>
      <c r="H139" s="13"/>
    </row>
    <row r="140" spans="2:10">
      <c r="B140" s="56"/>
      <c r="C140" s="4"/>
      <c r="D140" s="24"/>
      <c r="E140" s="44"/>
      <c r="F140" s="41"/>
      <c r="G140" s="7"/>
      <c r="H140" s="13"/>
    </row>
    <row r="141" spans="2:10">
      <c r="B141" s="34"/>
      <c r="C141" s="20"/>
      <c r="D141" s="93"/>
      <c r="E141" s="92"/>
      <c r="F141" s="92"/>
      <c r="G141" s="92"/>
      <c r="H141" s="19"/>
    </row>
    <row r="142" spans="2:10">
      <c r="B142" s="86" t="s">
        <v>209</v>
      </c>
      <c r="C142" s="3" t="s">
        <v>1</v>
      </c>
      <c r="D142" s="24"/>
      <c r="E142" s="44"/>
      <c r="F142" s="41"/>
      <c r="G142" s="7"/>
      <c r="H142" s="13"/>
    </row>
    <row r="143" spans="2:10">
      <c r="B143" s="59"/>
      <c r="C143" s="4"/>
      <c r="D143" s="12"/>
      <c r="E143" s="46"/>
      <c r="F143" s="7"/>
      <c r="G143" s="7"/>
      <c r="H143" s="13"/>
    </row>
    <row r="144" spans="2:10" ht="45">
      <c r="B144" s="89" t="s">
        <v>210</v>
      </c>
      <c r="C144" s="14" t="s">
        <v>54</v>
      </c>
      <c r="D144" s="12" t="s">
        <v>27</v>
      </c>
      <c r="E144" s="46">
        <v>3500</v>
      </c>
      <c r="F144" s="7">
        <v>0</v>
      </c>
      <c r="G144" s="7">
        <f>$E144*F144</f>
        <v>0</v>
      </c>
      <c r="H144" s="13"/>
    </row>
    <row r="145" spans="2:8" ht="348.75">
      <c r="B145" s="89" t="s">
        <v>211</v>
      </c>
      <c r="C145" s="14" t="s">
        <v>208</v>
      </c>
      <c r="D145" s="12" t="s">
        <v>126</v>
      </c>
      <c r="E145" s="46">
        <v>1</v>
      </c>
      <c r="F145" s="7">
        <v>0</v>
      </c>
      <c r="G145" s="7">
        <f>$E145*F145</f>
        <v>0</v>
      </c>
      <c r="H145" s="13"/>
    </row>
    <row r="146" spans="2:8">
      <c r="B146" s="89"/>
      <c r="C146" s="14"/>
      <c r="D146" s="12"/>
      <c r="E146" s="46"/>
      <c r="F146" s="7"/>
      <c r="G146" s="7"/>
      <c r="H146" s="13"/>
    </row>
    <row r="147" spans="2:8">
      <c r="B147" s="78" t="str">
        <f>B142</f>
        <v>VIII.</v>
      </c>
      <c r="C147" s="71" t="str">
        <f>C142&amp;" UKUPNO"</f>
        <v>ZAVRŠNI RADOVI UKUPNO</v>
      </c>
      <c r="D147" s="72"/>
      <c r="E147" s="73"/>
      <c r="F147" s="74"/>
      <c r="G147" s="75">
        <f>SUM(G143:G145)</f>
        <v>0</v>
      </c>
      <c r="H147" s="13"/>
    </row>
    <row r="148" spans="2:8">
      <c r="B148" s="33"/>
      <c r="C148" s="14"/>
      <c r="D148" s="12"/>
      <c r="E148" s="46"/>
      <c r="F148" s="7"/>
      <c r="G148" s="7"/>
      <c r="H148" s="13"/>
    </row>
    <row r="149" spans="2:8">
      <c r="B149" s="61"/>
      <c r="C149" s="35"/>
      <c r="D149" s="21"/>
      <c r="E149" s="51"/>
      <c r="F149" s="23"/>
      <c r="G149" s="23"/>
    </row>
    <row r="150" spans="2:8">
      <c r="B150" s="61"/>
      <c r="C150" s="35"/>
      <c r="D150" s="21"/>
      <c r="E150" s="51"/>
      <c r="F150" s="23"/>
      <c r="G150" s="23"/>
    </row>
    <row r="151" spans="2:8">
      <c r="B151" s="55"/>
    </row>
    <row r="152" spans="2:8" s="28" customFormat="1">
      <c r="B152" s="80"/>
      <c r="C152" s="64" t="s">
        <v>110</v>
      </c>
      <c r="D152" s="65"/>
      <c r="E152" s="66"/>
      <c r="F152" s="67"/>
      <c r="G152" s="68"/>
      <c r="H152" s="16"/>
    </row>
    <row r="153" spans="2:8" s="29" customFormat="1">
      <c r="B153" s="79" t="str">
        <f>B13</f>
        <v xml:space="preserve">   I.</v>
      </c>
      <c r="C153" s="69" t="str">
        <f>C13</f>
        <v>DEMONTAŽA UKUPNO</v>
      </c>
      <c r="D153" s="97"/>
      <c r="E153" s="80"/>
      <c r="F153" s="80"/>
      <c r="G153" s="68">
        <f>G13</f>
        <v>0</v>
      </c>
      <c r="H153" s="7"/>
    </row>
    <row r="154" spans="2:8">
      <c r="B154" s="79" t="str">
        <f>B21</f>
        <v>II.</v>
      </c>
      <c r="C154" s="70" t="str">
        <f>C21</f>
        <v>TRANSPORT UKUPNO</v>
      </c>
      <c r="D154" s="97"/>
      <c r="E154" s="80"/>
      <c r="F154" s="80"/>
      <c r="G154" s="68">
        <f>G21</f>
        <v>0</v>
      </c>
      <c r="H154" s="7"/>
    </row>
    <row r="155" spans="2:8">
      <c r="B155" s="79" t="str">
        <f>B43</f>
        <v>III.</v>
      </c>
      <c r="C155" s="70" t="str">
        <f>C43</f>
        <v>ZEMLJANI RADOVI AC Bijela Uvala UKUPNO</v>
      </c>
      <c r="D155" s="97"/>
      <c r="E155" s="80"/>
      <c r="F155" s="80"/>
      <c r="G155" s="68">
        <f>G43</f>
        <v>0</v>
      </c>
      <c r="H155" s="7"/>
    </row>
    <row r="156" spans="2:8">
      <c r="B156" s="79" t="str">
        <f>B51</f>
        <v>IV.</v>
      </c>
      <c r="C156" s="70" t="str">
        <f>C51</f>
        <v>HORTIKULTURA AC Bijela Uvala UKUPNO</v>
      </c>
      <c r="D156" s="97"/>
      <c r="E156" s="80"/>
      <c r="F156" s="80"/>
      <c r="G156" s="68">
        <f>G51</f>
        <v>0</v>
      </c>
      <c r="H156" s="7"/>
    </row>
    <row r="157" spans="2:8">
      <c r="B157" s="79" t="str">
        <f>B64</f>
        <v>V.</v>
      </c>
      <c r="C157" s="70" t="str">
        <f>C64</f>
        <v>ZEMLJANI RADOVI AC Kanegra UKUPNO</v>
      </c>
      <c r="D157" s="97"/>
      <c r="E157" s="80"/>
      <c r="F157" s="80"/>
      <c r="G157" s="68">
        <f>G64</f>
        <v>0</v>
      </c>
      <c r="H157" s="7"/>
    </row>
    <row r="158" spans="2:8">
      <c r="B158" s="79" t="str">
        <f>B83</f>
        <v>VI.</v>
      </c>
      <c r="C158" s="70" t="str">
        <f>C83</f>
        <v>ELEKTROENERGETSKA INFRASTRUKTURA - GRAĐEVINSKI RADOVI UKUPNO</v>
      </c>
      <c r="D158" s="97"/>
      <c r="E158" s="80"/>
      <c r="F158" s="80"/>
      <c r="G158" s="68">
        <f>G83</f>
        <v>0</v>
      </c>
      <c r="H158" s="7"/>
    </row>
    <row r="159" spans="2:8">
      <c r="B159" s="79" t="str">
        <f>B139</f>
        <v>VII.</v>
      </c>
      <c r="C159" s="70" t="str">
        <f>C139</f>
        <v>ELEKTROENERGETSKA INFRASTRUKTURA UKUPNO</v>
      </c>
      <c r="D159" s="97"/>
      <c r="E159" s="80"/>
      <c r="F159" s="80"/>
      <c r="G159" s="68">
        <f>G139</f>
        <v>0</v>
      </c>
      <c r="H159" s="7"/>
    </row>
    <row r="160" spans="2:8" ht="12" thickBot="1">
      <c r="B160" s="79" t="str">
        <f>B147</f>
        <v>VIII.</v>
      </c>
      <c r="C160" s="70" t="str">
        <f>C147</f>
        <v>ZAVRŠNI RADOVI UKUPNO</v>
      </c>
      <c r="D160" s="97"/>
      <c r="E160" s="80"/>
      <c r="F160" s="80"/>
      <c r="G160" s="68">
        <f>G147</f>
        <v>0</v>
      </c>
      <c r="H160" s="7"/>
    </row>
    <row r="161" spans="2:8" ht="12" thickBot="1">
      <c r="B161" s="81"/>
      <c r="C161" s="82" t="s">
        <v>112</v>
      </c>
      <c r="D161" s="98"/>
      <c r="E161" s="102"/>
      <c r="F161" s="102"/>
      <c r="G161" s="103">
        <f>SUM(G153:G160)</f>
        <v>0</v>
      </c>
    </row>
    <row r="162" spans="2:8">
      <c r="B162" s="62"/>
      <c r="C162" s="1"/>
      <c r="D162" s="22"/>
      <c r="E162" s="47"/>
      <c r="F162" s="42"/>
      <c r="G162" s="8"/>
    </row>
    <row r="163" spans="2:8">
      <c r="B163" s="62"/>
      <c r="C163" s="1"/>
      <c r="D163" s="22"/>
      <c r="E163" s="47"/>
      <c r="F163" s="42"/>
      <c r="G163" s="8"/>
    </row>
    <row r="164" spans="2:8">
      <c r="B164" s="62"/>
      <c r="C164" s="1"/>
      <c r="D164" s="22"/>
      <c r="E164" s="47"/>
      <c r="F164" s="42"/>
      <c r="G164" s="8"/>
    </row>
    <row r="165" spans="2:8">
      <c r="B165" s="62"/>
      <c r="C165" s="1"/>
      <c r="D165" s="22"/>
      <c r="E165" s="47"/>
      <c r="F165" s="42"/>
      <c r="G165" s="8"/>
    </row>
    <row r="166" spans="2:8">
      <c r="B166" s="62"/>
      <c r="C166" s="1"/>
      <c r="D166" s="22"/>
      <c r="E166" s="47"/>
      <c r="F166" s="42"/>
      <c r="G166" s="8"/>
    </row>
    <row r="167" spans="2:8">
      <c r="B167" s="62"/>
      <c r="C167" s="1"/>
      <c r="D167" s="22"/>
      <c r="E167" s="47"/>
      <c r="F167" s="42"/>
      <c r="G167" s="8"/>
    </row>
    <row r="168" spans="2:8">
      <c r="B168" s="62"/>
      <c r="C168" s="1"/>
      <c r="D168" s="22"/>
      <c r="E168" s="47"/>
      <c r="F168" s="42"/>
      <c r="G168" s="8"/>
    </row>
    <row r="169" spans="2:8">
      <c r="B169" s="62"/>
      <c r="C169" s="36" t="s">
        <v>10</v>
      </c>
      <c r="D169" s="22"/>
      <c r="E169" s="47"/>
      <c r="F169" s="36"/>
      <c r="G169" s="53"/>
      <c r="H169" s="52"/>
    </row>
    <row r="170" spans="2:8">
      <c r="B170" s="63"/>
      <c r="D170" s="15"/>
      <c r="E170" s="50"/>
      <c r="F170" s="36"/>
      <c r="G170" s="54"/>
      <c r="H170" s="52"/>
    </row>
    <row r="171" spans="2:8">
      <c r="B171" s="63"/>
      <c r="C171" s="36" t="s">
        <v>13</v>
      </c>
      <c r="D171" s="15"/>
      <c r="E171" s="50"/>
      <c r="F171" s="36"/>
      <c r="G171" s="54"/>
      <c r="H171" s="52"/>
    </row>
    <row r="172" spans="2:8">
      <c r="B172" s="63"/>
      <c r="D172" s="15"/>
      <c r="E172" s="50"/>
      <c r="F172" s="36"/>
      <c r="G172" s="54"/>
      <c r="H172" s="52"/>
    </row>
    <row r="173" spans="2:8">
      <c r="B173" s="63"/>
      <c r="C173" s="36" t="s">
        <v>11</v>
      </c>
      <c r="D173" s="15"/>
      <c r="E173" s="50"/>
      <c r="F173" s="36"/>
      <c r="G173" s="54"/>
      <c r="H173" s="52"/>
    </row>
    <row r="174" spans="2:8" s="2" customFormat="1">
      <c r="B174" s="63"/>
      <c r="C174" s="36"/>
      <c r="D174" s="15"/>
      <c r="E174" s="50"/>
      <c r="F174" s="36"/>
      <c r="G174" s="54"/>
      <c r="H174" s="52"/>
    </row>
    <row r="175" spans="2:8">
      <c r="B175" s="63"/>
      <c r="C175" s="36" t="s">
        <v>12</v>
      </c>
      <c r="D175" s="15"/>
      <c r="E175" s="50"/>
      <c r="F175" s="36"/>
      <c r="G175" s="54"/>
      <c r="H175" s="52"/>
    </row>
    <row r="176" spans="2:8" s="52" customFormat="1">
      <c r="B176" s="63"/>
      <c r="C176" s="36"/>
      <c r="D176" s="15"/>
      <c r="E176" s="50"/>
      <c r="F176" s="36"/>
      <c r="G176" s="54"/>
    </row>
    <row r="177" spans="2:8" s="52" customFormat="1">
      <c r="B177" s="63"/>
      <c r="C177" s="36" t="s">
        <v>15</v>
      </c>
      <c r="D177" s="15"/>
      <c r="E177" s="50"/>
      <c r="F177" s="36"/>
      <c r="G177" s="54"/>
    </row>
    <row r="178" spans="2:8" s="52" customFormat="1">
      <c r="B178" s="55"/>
      <c r="C178" s="36"/>
      <c r="D178" s="31"/>
      <c r="E178" s="43"/>
      <c r="F178" s="37"/>
      <c r="G178" s="32"/>
      <c r="H178" s="16"/>
    </row>
    <row r="179" spans="2:8" s="52" customFormat="1">
      <c r="B179" s="55"/>
      <c r="C179" s="36"/>
      <c r="D179" s="31"/>
      <c r="E179" s="43"/>
      <c r="F179" s="32"/>
      <c r="G179" s="32"/>
      <c r="H179" s="16"/>
    </row>
    <row r="180" spans="2:8" s="52" customFormat="1">
      <c r="B180" s="55"/>
      <c r="C180" s="36"/>
      <c r="D180" s="31"/>
      <c r="E180" s="43"/>
      <c r="F180" s="32"/>
      <c r="G180" s="32"/>
      <c r="H180" s="16"/>
    </row>
    <row r="181" spans="2:8" s="52" customFormat="1">
      <c r="B181" s="55"/>
      <c r="C181" s="36"/>
      <c r="D181" s="31"/>
      <c r="E181" s="43"/>
      <c r="F181" s="32"/>
      <c r="G181" s="32"/>
      <c r="H181" s="16"/>
    </row>
    <row r="182" spans="2:8" s="52" customFormat="1">
      <c r="B182" s="55"/>
      <c r="C182" s="36"/>
      <c r="D182" s="31"/>
      <c r="E182" s="43"/>
      <c r="F182" s="32"/>
      <c r="G182" s="32"/>
      <c r="H182" s="16"/>
    </row>
    <row r="183" spans="2:8" s="52" customFormat="1">
      <c r="B183" s="55"/>
      <c r="C183" s="36"/>
      <c r="D183" s="31"/>
      <c r="E183" s="43"/>
      <c r="F183" s="32"/>
      <c r="G183" s="32"/>
      <c r="H183" s="16"/>
    </row>
    <row r="184" spans="2:8" s="52" customFormat="1">
      <c r="B184" s="55"/>
      <c r="C184" s="36"/>
      <c r="D184" s="31"/>
      <c r="E184" s="43"/>
      <c r="F184" s="32"/>
      <c r="G184" s="32"/>
      <c r="H184" s="16"/>
    </row>
    <row r="185" spans="2:8">
      <c r="B185" s="55"/>
    </row>
    <row r="186" spans="2:8">
      <c r="B186" s="55"/>
    </row>
    <row r="187" spans="2:8">
      <c r="B187" s="55"/>
    </row>
    <row r="188" spans="2:8">
      <c r="B188" s="55"/>
    </row>
    <row r="189" spans="2:8">
      <c r="B189" s="55"/>
    </row>
    <row r="190" spans="2:8">
      <c r="B190" s="55"/>
    </row>
    <row r="191" spans="2:8">
      <c r="B191" s="55"/>
    </row>
    <row r="192" spans="2:8">
      <c r="B192" s="55"/>
    </row>
  </sheetData>
  <autoFilter ref="A2:H192"/>
  <pageMargins left="0.7" right="0.7" top="0.75" bottom="0.75" header="0.3" footer="0.3"/>
  <pageSetup paperSize="9" scale="81"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92"/>
  <sheetViews>
    <sheetView zoomScaleNormal="100" workbookViewId="0">
      <selection activeCell="I4" sqref="I4"/>
    </sheetView>
  </sheetViews>
  <sheetFormatPr defaultColWidth="9.140625" defaultRowHeight="11.25"/>
  <cols>
    <col min="1" max="1" width="9.140625" style="16"/>
    <col min="2" max="2" width="5.28515625" style="83" bestFit="1" customWidth="1"/>
    <col min="3" max="3" width="42.85546875" style="36" customWidth="1"/>
    <col min="4" max="4" width="5.7109375" style="31" customWidth="1"/>
    <col min="5" max="5" width="10.140625" style="43" customWidth="1"/>
    <col min="6" max="6" width="12.7109375" style="32" customWidth="1"/>
    <col min="7" max="7" width="12.85546875" style="32" customWidth="1"/>
    <col min="8" max="8" width="10.140625" style="16" customWidth="1"/>
    <col min="9" max="16384" width="9.140625" style="16"/>
  </cols>
  <sheetData>
    <row r="2" spans="2:8">
      <c r="B2" s="84"/>
      <c r="C2" s="5" t="s">
        <v>8</v>
      </c>
      <c r="D2" s="24"/>
      <c r="E2" s="44"/>
      <c r="F2" s="9"/>
      <c r="G2" s="9"/>
      <c r="H2" s="2"/>
    </row>
    <row r="3" spans="2:8" ht="22.5">
      <c r="B3" s="56"/>
      <c r="C3" s="5" t="s">
        <v>87</v>
      </c>
      <c r="D3" s="24"/>
      <c r="E3" s="44"/>
      <c r="F3" s="38"/>
      <c r="G3" s="38"/>
      <c r="H3" s="38"/>
    </row>
    <row r="4" spans="2:8">
      <c r="B4" s="56"/>
      <c r="C4" s="5"/>
      <c r="D4" s="24"/>
      <c r="E4" s="44"/>
      <c r="G4" s="10"/>
      <c r="H4" s="6"/>
    </row>
    <row r="5" spans="2:8" s="31" customFormat="1">
      <c r="B5" s="85" t="s">
        <v>17</v>
      </c>
      <c r="C5" s="39" t="s">
        <v>14</v>
      </c>
      <c r="D5" s="94" t="s">
        <v>5</v>
      </c>
      <c r="E5" s="39" t="s">
        <v>6</v>
      </c>
      <c r="F5" s="39" t="s">
        <v>16</v>
      </c>
      <c r="G5" s="39" t="s">
        <v>20</v>
      </c>
      <c r="H5" s="39" t="s">
        <v>9</v>
      </c>
    </row>
    <row r="6" spans="2:8">
      <c r="B6" s="57"/>
      <c r="C6" s="5"/>
      <c r="D6" s="11"/>
      <c r="E6" s="48"/>
      <c r="F6" s="17"/>
      <c r="G6" s="17"/>
      <c r="H6" s="27"/>
    </row>
    <row r="7" spans="2:8">
      <c r="B7" s="57"/>
      <c r="C7" s="3"/>
      <c r="D7" s="11"/>
      <c r="E7" s="45"/>
      <c r="F7" s="10"/>
      <c r="G7" s="10"/>
      <c r="H7" s="17"/>
    </row>
    <row r="8" spans="2:8">
      <c r="B8" s="86" t="s">
        <v>19</v>
      </c>
      <c r="C8" s="3" t="s">
        <v>25</v>
      </c>
      <c r="D8" s="24"/>
      <c r="E8" s="44"/>
      <c r="F8" s="40"/>
      <c r="G8" s="10"/>
      <c r="H8" s="2"/>
    </row>
    <row r="9" spans="2:8">
      <c r="B9" s="58"/>
      <c r="C9" s="3"/>
      <c r="D9" s="24"/>
      <c r="E9" s="44"/>
      <c r="F9" s="40"/>
      <c r="G9" s="10"/>
      <c r="H9" s="2"/>
    </row>
    <row r="10" spans="2:8" ht="195.75" customHeight="1">
      <c r="B10" s="87" t="s">
        <v>57</v>
      </c>
      <c r="C10" s="4" t="s">
        <v>104</v>
      </c>
      <c r="D10" s="12" t="s">
        <v>0</v>
      </c>
      <c r="E10" s="46">
        <v>45</v>
      </c>
      <c r="F10" s="7">
        <v>0</v>
      </c>
      <c r="G10" s="7">
        <f t="shared" ref="G10:G11" si="0">$E10*F10</f>
        <v>0</v>
      </c>
      <c r="H10" s="2"/>
    </row>
    <row r="11" spans="2:8" ht="191.25">
      <c r="B11" s="87" t="s">
        <v>58</v>
      </c>
      <c r="C11" s="4" t="s">
        <v>105</v>
      </c>
      <c r="D11" s="12" t="s">
        <v>0</v>
      </c>
      <c r="E11" s="46">
        <v>45</v>
      </c>
      <c r="F11" s="7">
        <v>0</v>
      </c>
      <c r="G11" s="7">
        <f t="shared" si="0"/>
        <v>0</v>
      </c>
      <c r="H11" s="2"/>
    </row>
    <row r="12" spans="2:8" ht="180">
      <c r="B12" s="91" t="s">
        <v>59</v>
      </c>
      <c r="C12" s="4" t="s">
        <v>106</v>
      </c>
      <c r="D12" s="24" t="s">
        <v>0</v>
      </c>
      <c r="E12" s="46">
        <v>15</v>
      </c>
      <c r="F12" s="7">
        <v>0</v>
      </c>
      <c r="G12" s="7">
        <f>$E12*F12</f>
        <v>0</v>
      </c>
      <c r="H12" s="13"/>
    </row>
    <row r="13" spans="2:8">
      <c r="B13" s="78" t="str">
        <f>B8</f>
        <v xml:space="preserve">   I.</v>
      </c>
      <c r="C13" s="71" t="str">
        <f>C8&amp;" UKUPNO"</f>
        <v>DEMONTAŽA UKUPNO</v>
      </c>
      <c r="D13" s="72"/>
      <c r="E13" s="73"/>
      <c r="F13" s="76"/>
      <c r="G13" s="77">
        <f>SUM(G10:G12)</f>
        <v>0</v>
      </c>
      <c r="H13" s="13"/>
    </row>
    <row r="14" spans="2:8">
      <c r="B14" s="33"/>
      <c r="C14" s="14"/>
      <c r="D14" s="12"/>
      <c r="E14" s="46"/>
      <c r="F14" s="7"/>
      <c r="G14" s="7"/>
      <c r="H14" s="13"/>
    </row>
    <row r="15" spans="2:8">
      <c r="B15" s="33"/>
      <c r="C15" s="14"/>
      <c r="D15" s="12"/>
      <c r="E15" s="46"/>
      <c r="F15" s="7"/>
      <c r="G15" s="7"/>
      <c r="H15" s="13"/>
    </row>
    <row r="16" spans="2:8">
      <c r="B16" s="86" t="s">
        <v>2</v>
      </c>
      <c r="C16" s="3" t="s">
        <v>24</v>
      </c>
      <c r="D16" s="24"/>
      <c r="E16" s="44"/>
      <c r="F16" s="40"/>
      <c r="G16" s="10"/>
      <c r="H16" s="2"/>
    </row>
    <row r="17" spans="2:10" ht="56.25">
      <c r="B17" s="58"/>
      <c r="C17" s="3" t="s">
        <v>216</v>
      </c>
      <c r="D17" s="24"/>
      <c r="E17" s="44"/>
      <c r="F17" s="40"/>
      <c r="G17" s="10"/>
      <c r="H17" s="2"/>
    </row>
    <row r="18" spans="2:10" ht="112.5">
      <c r="B18" s="87" t="s">
        <v>60</v>
      </c>
      <c r="C18" s="4" t="s">
        <v>212</v>
      </c>
      <c r="D18" s="12" t="s">
        <v>0</v>
      </c>
      <c r="E18" s="46">
        <v>45</v>
      </c>
      <c r="F18" s="7">
        <v>0</v>
      </c>
      <c r="G18" s="7">
        <f t="shared" ref="G18:G19" si="1">$E18*F18</f>
        <v>0</v>
      </c>
      <c r="H18" s="2"/>
    </row>
    <row r="19" spans="2:10" ht="112.5">
      <c r="B19" s="87" t="s">
        <v>61</v>
      </c>
      <c r="C19" s="4" t="s">
        <v>213</v>
      </c>
      <c r="D19" s="12" t="s">
        <v>0</v>
      </c>
      <c r="E19" s="46">
        <v>45</v>
      </c>
      <c r="F19" s="7">
        <v>0</v>
      </c>
      <c r="G19" s="7">
        <f t="shared" si="1"/>
        <v>0</v>
      </c>
      <c r="H19" s="2"/>
    </row>
    <row r="20" spans="2:10" ht="123.75">
      <c r="B20" s="91" t="s">
        <v>62</v>
      </c>
      <c r="C20" s="4" t="s">
        <v>214</v>
      </c>
      <c r="D20" s="24" t="s">
        <v>0</v>
      </c>
      <c r="E20" s="46">
        <v>15</v>
      </c>
      <c r="F20" s="7">
        <v>0</v>
      </c>
      <c r="G20" s="7">
        <f>$E20*F20</f>
        <v>0</v>
      </c>
      <c r="H20" s="13"/>
    </row>
    <row r="21" spans="2:10">
      <c r="B21" s="78" t="str">
        <f>B16</f>
        <v>II.</v>
      </c>
      <c r="C21" s="71" t="str">
        <f>C16&amp;" UKUPNO"</f>
        <v>TRANSPORT UKUPNO</v>
      </c>
      <c r="D21" s="72"/>
      <c r="E21" s="73"/>
      <c r="F21" s="76"/>
      <c r="G21" s="77">
        <f>SUM(G18:G20)</f>
        <v>0</v>
      </c>
      <c r="H21" s="13"/>
    </row>
    <row r="22" spans="2:10">
      <c r="B22" s="33"/>
      <c r="C22" s="14"/>
      <c r="D22" s="12"/>
      <c r="E22" s="46"/>
      <c r="F22" s="7"/>
      <c r="G22" s="7"/>
      <c r="H22" s="13"/>
    </row>
    <row r="23" spans="2:10">
      <c r="B23" s="33"/>
      <c r="C23" s="14"/>
      <c r="D23" s="12"/>
      <c r="E23" s="46"/>
      <c r="F23" s="7"/>
      <c r="G23" s="7"/>
      <c r="H23" s="13"/>
    </row>
    <row r="24" spans="2:10">
      <c r="B24" s="88" t="s">
        <v>3</v>
      </c>
      <c r="C24" s="25" t="s">
        <v>107</v>
      </c>
      <c r="D24" s="95"/>
      <c r="E24" s="99"/>
      <c r="F24" s="18"/>
      <c r="G24" s="18"/>
      <c r="H24" s="26"/>
    </row>
    <row r="25" spans="2:10">
      <c r="B25" s="33"/>
      <c r="C25" s="14"/>
      <c r="D25" s="12"/>
      <c r="E25" s="46"/>
      <c r="F25" s="7"/>
      <c r="G25" s="7"/>
      <c r="H25" s="13"/>
    </row>
    <row r="26" spans="2:10" ht="45">
      <c r="B26" s="89" t="s">
        <v>63</v>
      </c>
      <c r="C26" s="14" t="s">
        <v>26</v>
      </c>
      <c r="D26" s="12" t="s">
        <v>27</v>
      </c>
      <c r="E26" s="46">
        <v>2500</v>
      </c>
      <c r="F26" s="7">
        <v>0</v>
      </c>
      <c r="G26" s="7">
        <f>$E26*F26</f>
        <v>0</v>
      </c>
      <c r="H26" s="13"/>
    </row>
    <row r="27" spans="2:10" ht="45">
      <c r="B27" s="89" t="s">
        <v>64</v>
      </c>
      <c r="C27" s="14" t="s">
        <v>28</v>
      </c>
      <c r="D27" s="12" t="s">
        <v>27</v>
      </c>
      <c r="E27" s="46">
        <v>1250</v>
      </c>
      <c r="F27" s="7">
        <v>0</v>
      </c>
      <c r="G27" s="7">
        <f t="shared" ref="G27:G30" si="2">$E27*F27</f>
        <v>0</v>
      </c>
      <c r="H27" s="13"/>
    </row>
    <row r="28" spans="2:10" ht="56.25">
      <c r="B28" s="89" t="s">
        <v>65</v>
      </c>
      <c r="C28" s="14" t="s">
        <v>29</v>
      </c>
      <c r="D28" s="12" t="s">
        <v>27</v>
      </c>
      <c r="E28" s="46">
        <v>1250</v>
      </c>
      <c r="F28" s="7">
        <v>0</v>
      </c>
      <c r="G28" s="7">
        <f t="shared" si="2"/>
        <v>0</v>
      </c>
      <c r="H28" s="13"/>
      <c r="J28" s="12"/>
    </row>
    <row r="29" spans="2:10" ht="22.5">
      <c r="B29" s="91" t="s">
        <v>66</v>
      </c>
      <c r="C29" s="52" t="s">
        <v>43</v>
      </c>
      <c r="D29" s="12" t="s">
        <v>30</v>
      </c>
      <c r="E29" s="46">
        <v>105</v>
      </c>
      <c r="F29" s="7">
        <v>0</v>
      </c>
      <c r="G29" s="7">
        <f t="shared" si="2"/>
        <v>0</v>
      </c>
    </row>
    <row r="30" spans="2:10" ht="45">
      <c r="B30" s="91" t="s">
        <v>67</v>
      </c>
      <c r="C30" s="14" t="s">
        <v>40</v>
      </c>
      <c r="D30" s="31" t="s">
        <v>30</v>
      </c>
      <c r="E30" s="46">
        <v>16</v>
      </c>
      <c r="F30" s="7">
        <v>0</v>
      </c>
      <c r="G30" s="7">
        <f t="shared" si="2"/>
        <v>0</v>
      </c>
    </row>
    <row r="31" spans="2:10" ht="56.25">
      <c r="B31" s="91" t="s">
        <v>68</v>
      </c>
      <c r="C31" s="14" t="s">
        <v>39</v>
      </c>
      <c r="D31" s="95"/>
      <c r="E31" s="46"/>
      <c r="F31" s="18"/>
      <c r="G31" s="18"/>
      <c r="H31" s="26"/>
    </row>
    <row r="32" spans="2:10">
      <c r="B32" s="89" t="s">
        <v>31</v>
      </c>
      <c r="C32" s="14" t="s">
        <v>35</v>
      </c>
      <c r="D32" s="22" t="s">
        <v>0</v>
      </c>
      <c r="E32" s="46">
        <v>135</v>
      </c>
      <c r="F32" s="7">
        <v>0</v>
      </c>
      <c r="G32" s="7">
        <f t="shared" ref="G32:G42" si="3">$E32*F32</f>
        <v>0</v>
      </c>
      <c r="H32" s="13"/>
    </row>
    <row r="33" spans="2:8" ht="22.5">
      <c r="B33" s="90" t="s">
        <v>32</v>
      </c>
      <c r="C33" s="14" t="s">
        <v>36</v>
      </c>
      <c r="D33" s="22" t="s">
        <v>0</v>
      </c>
      <c r="E33" s="49">
        <v>135</v>
      </c>
      <c r="F33" s="7">
        <v>0</v>
      </c>
      <c r="G33" s="7">
        <f t="shared" si="3"/>
        <v>0</v>
      </c>
      <c r="H33" s="13"/>
    </row>
    <row r="34" spans="2:8">
      <c r="B34" s="89" t="s">
        <v>33</v>
      </c>
      <c r="C34" s="14" t="s">
        <v>37</v>
      </c>
      <c r="D34" s="22" t="s">
        <v>0</v>
      </c>
      <c r="E34" s="46">
        <v>135</v>
      </c>
      <c r="F34" s="7">
        <v>0</v>
      </c>
      <c r="G34" s="7">
        <f t="shared" si="3"/>
        <v>0</v>
      </c>
      <c r="H34" s="13"/>
    </row>
    <row r="35" spans="2:8" ht="22.5">
      <c r="B35" s="90" t="s">
        <v>34</v>
      </c>
      <c r="C35" s="14" t="s">
        <v>38</v>
      </c>
      <c r="D35" s="22" t="s">
        <v>0</v>
      </c>
      <c r="E35" s="49">
        <v>135</v>
      </c>
      <c r="F35" s="7">
        <v>0</v>
      </c>
      <c r="G35" s="7">
        <f t="shared" si="3"/>
        <v>0</v>
      </c>
      <c r="H35" s="13"/>
    </row>
    <row r="36" spans="2:8" ht="78.75">
      <c r="B36" s="89" t="s">
        <v>69</v>
      </c>
      <c r="C36" s="14" t="s">
        <v>41</v>
      </c>
      <c r="D36" s="22" t="s">
        <v>30</v>
      </c>
      <c r="E36" s="46">
        <v>75</v>
      </c>
      <c r="F36" s="7">
        <v>0</v>
      </c>
      <c r="G36" s="7">
        <f t="shared" si="3"/>
        <v>0</v>
      </c>
      <c r="H36" s="13"/>
    </row>
    <row r="37" spans="2:8" s="30" customFormat="1" ht="22.5">
      <c r="B37" s="90" t="s">
        <v>78</v>
      </c>
      <c r="C37" s="14" t="s">
        <v>42</v>
      </c>
      <c r="D37" s="22" t="s">
        <v>30</v>
      </c>
      <c r="E37" s="49">
        <v>145</v>
      </c>
      <c r="F37" s="7">
        <v>0</v>
      </c>
      <c r="G37" s="7">
        <f t="shared" si="3"/>
        <v>0</v>
      </c>
      <c r="H37" s="13"/>
    </row>
    <row r="38" spans="2:8" s="30" customFormat="1" ht="22.5">
      <c r="B38" s="104" t="s">
        <v>82</v>
      </c>
      <c r="C38" s="105" t="s">
        <v>83</v>
      </c>
      <c r="D38" s="106"/>
      <c r="E38" s="107"/>
      <c r="F38" s="107"/>
      <c r="G38" s="7"/>
      <c r="H38" s="13"/>
    </row>
    <row r="39" spans="2:8" s="30" customFormat="1">
      <c r="B39" s="108" t="s">
        <v>31</v>
      </c>
      <c r="C39" s="109" t="s">
        <v>79</v>
      </c>
      <c r="D39" s="106" t="s">
        <v>80</v>
      </c>
      <c r="E39" s="49">
        <v>7</v>
      </c>
      <c r="F39" s="7">
        <v>0</v>
      </c>
      <c r="G39" s="7">
        <f t="shared" si="3"/>
        <v>0</v>
      </c>
      <c r="H39" s="13"/>
    </row>
    <row r="40" spans="2:8" s="30" customFormat="1">
      <c r="B40" s="108" t="s">
        <v>32</v>
      </c>
      <c r="C40" s="109" t="s">
        <v>81</v>
      </c>
      <c r="D40" s="106" t="s">
        <v>80</v>
      </c>
      <c r="E40" s="49">
        <v>7</v>
      </c>
      <c r="F40" s="7">
        <v>0</v>
      </c>
      <c r="G40" s="7">
        <f t="shared" si="3"/>
        <v>0</v>
      </c>
      <c r="H40" s="13"/>
    </row>
    <row r="41" spans="2:8" s="30" customFormat="1">
      <c r="B41" s="108" t="s">
        <v>33</v>
      </c>
      <c r="C41" s="109" t="s">
        <v>84</v>
      </c>
      <c r="D41" s="106" t="s">
        <v>80</v>
      </c>
      <c r="E41" s="49">
        <v>13</v>
      </c>
      <c r="F41" s="7">
        <v>0</v>
      </c>
      <c r="G41" s="7">
        <f t="shared" si="3"/>
        <v>0</v>
      </c>
      <c r="H41" s="13"/>
    </row>
    <row r="42" spans="2:8" s="30" customFormat="1">
      <c r="B42" s="108" t="s">
        <v>34</v>
      </c>
      <c r="C42" s="14" t="s">
        <v>85</v>
      </c>
      <c r="D42" s="106" t="s">
        <v>80</v>
      </c>
      <c r="E42" s="49">
        <v>13</v>
      </c>
      <c r="F42" s="7">
        <v>0</v>
      </c>
      <c r="G42" s="7">
        <f t="shared" si="3"/>
        <v>0</v>
      </c>
      <c r="H42" s="13"/>
    </row>
    <row r="43" spans="2:8">
      <c r="B43" s="78" t="str">
        <f>B24</f>
        <v>III.</v>
      </c>
      <c r="C43" s="71" t="str">
        <f>C24&amp;" UKUPNO"</f>
        <v>ZEMLJANI RADOVI AC Park Umag UKUPNO</v>
      </c>
      <c r="D43" s="96"/>
      <c r="E43" s="100"/>
      <c r="F43" s="101"/>
      <c r="G43" s="75">
        <f>SUM(G26:G42)</f>
        <v>0</v>
      </c>
      <c r="H43" s="13"/>
    </row>
    <row r="44" spans="2:8">
      <c r="B44" s="58"/>
      <c r="C44" s="3"/>
      <c r="D44" s="95"/>
      <c r="E44" s="99"/>
      <c r="F44" s="18"/>
      <c r="G44" s="18"/>
      <c r="H44" s="13"/>
    </row>
    <row r="45" spans="2:8">
      <c r="B45" s="60"/>
      <c r="C45" s="25"/>
      <c r="D45" s="95"/>
      <c r="E45" s="99"/>
      <c r="F45" s="18"/>
      <c r="G45" s="7"/>
      <c r="H45" s="13"/>
    </row>
    <row r="46" spans="2:8">
      <c r="B46" s="88" t="s">
        <v>4</v>
      </c>
      <c r="C46" s="25" t="s">
        <v>108</v>
      </c>
      <c r="D46" s="95"/>
      <c r="E46" s="99"/>
      <c r="F46" s="18"/>
      <c r="G46" s="18"/>
      <c r="H46" s="26"/>
    </row>
    <row r="47" spans="2:8">
      <c r="B47" s="33"/>
      <c r="C47" s="14"/>
      <c r="D47" s="12"/>
      <c r="E47" s="46"/>
      <c r="F47" s="7"/>
      <c r="G47" s="7"/>
      <c r="H47" s="13"/>
    </row>
    <row r="48" spans="2:8" ht="146.25">
      <c r="B48" s="89" t="s">
        <v>70</v>
      </c>
      <c r="C48" s="14" t="s">
        <v>49</v>
      </c>
      <c r="D48" s="12" t="s">
        <v>27</v>
      </c>
      <c r="E48" s="46">
        <v>1250</v>
      </c>
      <c r="F48" s="7">
        <v>0</v>
      </c>
      <c r="G48" s="7">
        <f>$E48*F48</f>
        <v>0</v>
      </c>
      <c r="H48" s="13"/>
    </row>
    <row r="49" spans="2:8" ht="78.75">
      <c r="B49" s="89" t="s">
        <v>71</v>
      </c>
      <c r="C49" s="14" t="s">
        <v>50</v>
      </c>
      <c r="D49" s="12" t="s">
        <v>0</v>
      </c>
      <c r="E49" s="46">
        <v>225</v>
      </c>
      <c r="F49" s="7">
        <v>0</v>
      </c>
      <c r="G49" s="7">
        <f>$E49*F49</f>
        <v>0</v>
      </c>
      <c r="H49" s="13"/>
    </row>
    <row r="50" spans="2:8" ht="112.5">
      <c r="B50" s="89" t="s">
        <v>72</v>
      </c>
      <c r="C50" s="14" t="s">
        <v>51</v>
      </c>
      <c r="D50" s="12" t="s">
        <v>0</v>
      </c>
      <c r="E50" s="46">
        <v>225</v>
      </c>
      <c r="F50" s="7">
        <v>0</v>
      </c>
      <c r="G50" s="7">
        <f>$E50*F50</f>
        <v>0</v>
      </c>
      <c r="H50" s="13"/>
    </row>
    <row r="51" spans="2:8">
      <c r="B51" s="78" t="str">
        <f>B46</f>
        <v>IV.</v>
      </c>
      <c r="C51" s="71" t="str">
        <f>C46&amp;" UKUPNO"</f>
        <v>HORTIKULTURA AC Park Umag UKUPNO</v>
      </c>
      <c r="D51" s="96"/>
      <c r="E51" s="100"/>
      <c r="F51" s="101"/>
      <c r="G51" s="75">
        <f>SUM(G48:G50)</f>
        <v>0</v>
      </c>
      <c r="H51" s="13"/>
    </row>
    <row r="52" spans="2:8">
      <c r="B52" s="58"/>
      <c r="C52" s="3"/>
      <c r="D52" s="95"/>
      <c r="E52" s="99"/>
      <c r="F52" s="18"/>
      <c r="G52" s="18"/>
      <c r="H52" s="13"/>
    </row>
    <row r="53" spans="2:8">
      <c r="B53" s="58"/>
      <c r="C53" s="3"/>
      <c r="D53" s="95"/>
      <c r="E53" s="99"/>
      <c r="F53" s="18"/>
      <c r="G53" s="18"/>
      <c r="H53" s="13"/>
    </row>
    <row r="54" spans="2:8">
      <c r="B54" s="88" t="s">
        <v>18</v>
      </c>
      <c r="C54" s="25" t="s">
        <v>48</v>
      </c>
      <c r="D54" s="95"/>
      <c r="E54" s="99"/>
      <c r="F54" s="18"/>
      <c r="G54" s="18"/>
      <c r="H54" s="26"/>
    </row>
    <row r="55" spans="2:8">
      <c r="B55" s="33"/>
      <c r="C55" s="14"/>
      <c r="D55" s="12"/>
      <c r="E55" s="46"/>
      <c r="F55" s="7"/>
      <c r="G55" s="7"/>
      <c r="H55" s="13"/>
    </row>
    <row r="56" spans="2:8" ht="22.5">
      <c r="B56" s="89" t="s">
        <v>73</v>
      </c>
      <c r="C56" s="14" t="s">
        <v>52</v>
      </c>
      <c r="D56" s="12" t="s">
        <v>27</v>
      </c>
      <c r="E56" s="46">
        <v>3200</v>
      </c>
      <c r="F56" s="7">
        <v>0</v>
      </c>
      <c r="G56" s="7">
        <f>$E56*F56</f>
        <v>0</v>
      </c>
      <c r="H56" s="13"/>
    </row>
    <row r="57" spans="2:8" ht="45">
      <c r="B57" s="89" t="s">
        <v>74</v>
      </c>
      <c r="C57" s="14" t="s">
        <v>28</v>
      </c>
      <c r="D57" s="12" t="s">
        <v>27</v>
      </c>
      <c r="E57" s="46">
        <v>3200</v>
      </c>
      <c r="F57" s="7">
        <v>0</v>
      </c>
      <c r="G57" s="7">
        <f>$E57*F57</f>
        <v>0</v>
      </c>
      <c r="H57" s="13"/>
    </row>
    <row r="58" spans="2:8" s="30" customFormat="1" ht="33.75">
      <c r="B58" s="90" t="s">
        <v>75</v>
      </c>
      <c r="C58" s="14" t="s">
        <v>53</v>
      </c>
      <c r="D58" s="22" t="s">
        <v>30</v>
      </c>
      <c r="E58" s="49">
        <v>505</v>
      </c>
      <c r="F58" s="7">
        <v>0</v>
      </c>
      <c r="G58" s="7">
        <f>$E58*F58</f>
        <v>0</v>
      </c>
      <c r="H58" s="13"/>
    </row>
    <row r="59" spans="2:8" s="30" customFormat="1" ht="22.5">
      <c r="B59" s="104" t="s">
        <v>86</v>
      </c>
      <c r="C59" s="105" t="s">
        <v>83</v>
      </c>
      <c r="D59" s="106"/>
      <c r="E59" s="107"/>
      <c r="F59" s="107"/>
      <c r="G59" s="7"/>
      <c r="H59" s="13"/>
    </row>
    <row r="60" spans="2:8" s="30" customFormat="1">
      <c r="B60" s="108" t="s">
        <v>31</v>
      </c>
      <c r="C60" s="109" t="s">
        <v>79</v>
      </c>
      <c r="D60" s="106" t="s">
        <v>80</v>
      </c>
      <c r="E60" s="49">
        <v>7</v>
      </c>
      <c r="F60" s="7">
        <v>0</v>
      </c>
      <c r="G60" s="7">
        <f t="shared" ref="G60:G63" si="4">$E60*F60</f>
        <v>0</v>
      </c>
      <c r="H60" s="13"/>
    </row>
    <row r="61" spans="2:8" s="30" customFormat="1">
      <c r="B61" s="108" t="s">
        <v>32</v>
      </c>
      <c r="C61" s="109" t="s">
        <v>81</v>
      </c>
      <c r="D61" s="106" t="s">
        <v>80</v>
      </c>
      <c r="E61" s="49">
        <v>7</v>
      </c>
      <c r="F61" s="7">
        <v>0</v>
      </c>
      <c r="G61" s="7">
        <f t="shared" si="4"/>
        <v>0</v>
      </c>
      <c r="H61" s="13"/>
    </row>
    <row r="62" spans="2:8" s="30" customFormat="1">
      <c r="B62" s="108" t="s">
        <v>33</v>
      </c>
      <c r="C62" s="109" t="s">
        <v>84</v>
      </c>
      <c r="D62" s="106" t="s">
        <v>80</v>
      </c>
      <c r="E62" s="49">
        <v>13</v>
      </c>
      <c r="F62" s="7">
        <v>0</v>
      </c>
      <c r="G62" s="7">
        <f t="shared" si="4"/>
        <v>0</v>
      </c>
      <c r="H62" s="13"/>
    </row>
    <row r="63" spans="2:8" s="30" customFormat="1">
      <c r="B63" s="108" t="s">
        <v>34</v>
      </c>
      <c r="C63" s="14" t="s">
        <v>85</v>
      </c>
      <c r="D63" s="106" t="s">
        <v>80</v>
      </c>
      <c r="E63" s="49">
        <v>13</v>
      </c>
      <c r="F63" s="7">
        <v>0</v>
      </c>
      <c r="G63" s="7">
        <f t="shared" si="4"/>
        <v>0</v>
      </c>
      <c r="H63" s="13"/>
    </row>
    <row r="64" spans="2:8">
      <c r="B64" s="78" t="str">
        <f>B54</f>
        <v>V.</v>
      </c>
      <c r="C64" s="71" t="str">
        <f>C54&amp;" UKUPNO"</f>
        <v>ZEMLJANI RADOVI AC Kanegra UKUPNO</v>
      </c>
      <c r="D64" s="96"/>
      <c r="E64" s="100"/>
      <c r="F64" s="101"/>
      <c r="G64" s="75">
        <f>SUM(G56:G63)</f>
        <v>0</v>
      </c>
      <c r="H64" s="13"/>
    </row>
    <row r="65" spans="2:8">
      <c r="B65" s="58"/>
      <c r="C65" s="3"/>
      <c r="D65" s="95"/>
      <c r="E65" s="99"/>
      <c r="F65" s="18"/>
      <c r="G65" s="18"/>
      <c r="H65" s="13"/>
    </row>
    <row r="66" spans="2:8">
      <c r="B66" s="58"/>
      <c r="C66" s="3"/>
      <c r="D66" s="95"/>
      <c r="E66" s="99"/>
      <c r="F66" s="18"/>
      <c r="G66" s="18"/>
      <c r="H66" s="13"/>
    </row>
    <row r="67" spans="2:8" ht="22.5">
      <c r="B67" s="88" t="s">
        <v>76</v>
      </c>
      <c r="C67" s="25" t="s">
        <v>114</v>
      </c>
      <c r="D67" s="95"/>
      <c r="E67" s="99"/>
      <c r="F67" s="18"/>
      <c r="G67" s="18"/>
      <c r="H67" s="26"/>
    </row>
    <row r="68" spans="2:8">
      <c r="B68" s="33"/>
      <c r="C68" s="14"/>
      <c r="D68" s="12"/>
      <c r="E68" s="126"/>
      <c r="F68" s="7"/>
      <c r="G68" s="7"/>
      <c r="H68" s="13"/>
    </row>
    <row r="69" spans="2:8" ht="101.25">
      <c r="B69" s="33" t="s">
        <v>77</v>
      </c>
      <c r="C69" s="14" t="s">
        <v>123</v>
      </c>
      <c r="D69" s="12" t="s">
        <v>124</v>
      </c>
      <c r="E69" s="126">
        <v>192</v>
      </c>
      <c r="F69" s="7">
        <v>0</v>
      </c>
      <c r="G69" s="7">
        <f>$E69*F69</f>
        <v>0</v>
      </c>
      <c r="H69" s="13"/>
    </row>
    <row r="70" spans="2:8" ht="67.5">
      <c r="B70" s="33" t="s">
        <v>117</v>
      </c>
      <c r="C70" s="14" t="s">
        <v>125</v>
      </c>
      <c r="D70" s="12" t="s">
        <v>126</v>
      </c>
      <c r="E70" s="126">
        <v>1</v>
      </c>
      <c r="F70" s="7">
        <v>0</v>
      </c>
      <c r="G70" s="7">
        <f>$E70*F70</f>
        <v>0</v>
      </c>
      <c r="H70" s="13"/>
    </row>
    <row r="71" spans="2:8" s="30" customFormat="1" ht="78.75">
      <c r="B71" s="33" t="s">
        <v>118</v>
      </c>
      <c r="C71" s="14" t="s">
        <v>127</v>
      </c>
      <c r="D71" s="22" t="s">
        <v>80</v>
      </c>
      <c r="E71" s="127">
        <v>8</v>
      </c>
      <c r="F71" s="7">
        <v>0</v>
      </c>
      <c r="G71" s="7">
        <f>$E71*F71</f>
        <v>0</v>
      </c>
      <c r="H71" s="13"/>
    </row>
    <row r="72" spans="2:8" s="30" customFormat="1" ht="78.75">
      <c r="B72" s="123" t="s">
        <v>119</v>
      </c>
      <c r="C72" s="105" t="s">
        <v>128</v>
      </c>
      <c r="D72" s="106" t="s">
        <v>0</v>
      </c>
      <c r="E72" s="23">
        <v>5</v>
      </c>
      <c r="F72" s="7">
        <v>0</v>
      </c>
      <c r="G72" s="7">
        <f>$E72*F72</f>
        <v>0</v>
      </c>
      <c r="H72" s="13"/>
    </row>
    <row r="73" spans="2:8" s="30" customFormat="1" ht="168.75">
      <c r="B73" s="124" t="s">
        <v>120</v>
      </c>
      <c r="C73" s="109" t="s">
        <v>135</v>
      </c>
      <c r="D73" s="106" t="s">
        <v>30</v>
      </c>
      <c r="E73" s="127">
        <v>92.16</v>
      </c>
      <c r="F73" s="7">
        <v>0</v>
      </c>
      <c r="G73" s="7">
        <f t="shared" ref="G73:G81" si="5">$E73*F73</f>
        <v>0</v>
      </c>
      <c r="H73" s="13"/>
    </row>
    <row r="74" spans="2:8" s="30" customFormat="1" ht="112.5">
      <c r="B74" s="125" t="s">
        <v>121</v>
      </c>
      <c r="C74" s="109" t="s">
        <v>136</v>
      </c>
      <c r="D74" s="106" t="s">
        <v>30</v>
      </c>
      <c r="E74" s="127">
        <v>23.04</v>
      </c>
      <c r="F74" s="7">
        <v>0</v>
      </c>
      <c r="G74" s="7">
        <f t="shared" si="5"/>
        <v>0</v>
      </c>
      <c r="H74" s="13"/>
    </row>
    <row r="75" spans="2:8" s="30" customFormat="1" ht="135">
      <c r="B75" s="125" t="s">
        <v>122</v>
      </c>
      <c r="C75" s="109" t="s">
        <v>137</v>
      </c>
      <c r="D75" s="106" t="s">
        <v>30</v>
      </c>
      <c r="E75" s="127">
        <v>69.12</v>
      </c>
      <c r="F75" s="7">
        <v>0</v>
      </c>
      <c r="G75" s="7">
        <f t="shared" si="5"/>
        <v>0</v>
      </c>
      <c r="H75" s="13"/>
    </row>
    <row r="76" spans="2:8" s="30" customFormat="1" ht="78.75">
      <c r="B76" s="125" t="s">
        <v>129</v>
      </c>
      <c r="C76" s="109" t="s">
        <v>138</v>
      </c>
      <c r="D76" s="106" t="s">
        <v>30</v>
      </c>
      <c r="E76" s="127">
        <v>92.16</v>
      </c>
      <c r="F76" s="7">
        <v>0</v>
      </c>
      <c r="G76" s="7">
        <f t="shared" si="5"/>
        <v>0</v>
      </c>
      <c r="H76" s="13"/>
    </row>
    <row r="77" spans="2:8" s="30" customFormat="1" ht="348.75">
      <c r="B77" s="125" t="s">
        <v>130</v>
      </c>
      <c r="C77" s="109" t="s">
        <v>139</v>
      </c>
      <c r="D77" s="106" t="s">
        <v>126</v>
      </c>
      <c r="E77" s="127">
        <v>14</v>
      </c>
      <c r="F77" s="7">
        <v>0</v>
      </c>
      <c r="G77" s="7">
        <f t="shared" si="5"/>
        <v>0</v>
      </c>
      <c r="H77" s="13"/>
    </row>
    <row r="78" spans="2:8" s="30" customFormat="1" ht="123.75">
      <c r="B78" s="125" t="s">
        <v>131</v>
      </c>
      <c r="C78" s="109" t="s">
        <v>140</v>
      </c>
      <c r="D78" s="106" t="s">
        <v>0</v>
      </c>
      <c r="E78" s="127">
        <v>11</v>
      </c>
      <c r="F78" s="7">
        <v>0</v>
      </c>
      <c r="G78" s="7">
        <f t="shared" si="5"/>
        <v>0</v>
      </c>
      <c r="H78" s="13"/>
    </row>
    <row r="79" spans="2:8" s="30" customFormat="1" ht="146.25">
      <c r="B79" s="125" t="s">
        <v>132</v>
      </c>
      <c r="C79" s="109" t="s">
        <v>141</v>
      </c>
      <c r="D79" s="106" t="s">
        <v>0</v>
      </c>
      <c r="E79" s="127">
        <v>5</v>
      </c>
      <c r="F79" s="7">
        <v>0</v>
      </c>
      <c r="G79" s="7">
        <f t="shared" si="5"/>
        <v>0</v>
      </c>
      <c r="H79" s="13"/>
    </row>
    <row r="80" spans="2:8" s="30" customFormat="1" ht="202.5">
      <c r="B80" s="125" t="s">
        <v>133</v>
      </c>
      <c r="C80" s="109" t="s">
        <v>142</v>
      </c>
      <c r="D80" s="106" t="s">
        <v>126</v>
      </c>
      <c r="E80" s="127">
        <v>3</v>
      </c>
      <c r="F80" s="7">
        <v>0</v>
      </c>
      <c r="G80" s="7">
        <f t="shared" si="5"/>
        <v>0</v>
      </c>
      <c r="H80" s="13"/>
    </row>
    <row r="81" spans="2:10" s="30" customFormat="1" ht="191.25">
      <c r="B81" s="125" t="s">
        <v>134</v>
      </c>
      <c r="C81" s="109" t="s">
        <v>143</v>
      </c>
      <c r="D81" s="106" t="s">
        <v>126</v>
      </c>
      <c r="E81" s="127">
        <v>2</v>
      </c>
      <c r="F81" s="7">
        <v>0</v>
      </c>
      <c r="G81" s="7">
        <f t="shared" si="5"/>
        <v>0</v>
      </c>
      <c r="H81" s="13"/>
    </row>
    <row r="82" spans="2:10" s="30" customFormat="1">
      <c r="B82" s="125"/>
      <c r="C82" s="14"/>
      <c r="D82" s="106"/>
      <c r="E82" s="127"/>
      <c r="F82" s="7"/>
      <c r="G82" s="7"/>
      <c r="H82" s="13"/>
    </row>
    <row r="83" spans="2:10">
      <c r="B83" s="78" t="str">
        <f>B67</f>
        <v>VI.</v>
      </c>
      <c r="C83" s="122" t="str">
        <f>C67&amp;" UKUPNO"</f>
        <v>ELEKTROENERGETSKA INFRASTRUKTURA - GRAĐEVINSKI RADOVI UKUPNO</v>
      </c>
      <c r="D83" s="96"/>
      <c r="E83" s="100"/>
      <c r="F83" s="101"/>
      <c r="G83" s="75">
        <f>SUM(G69:G82)</f>
        <v>0</v>
      </c>
      <c r="H83" s="13"/>
    </row>
    <row r="84" spans="2:10">
      <c r="B84" s="58"/>
      <c r="C84" s="3"/>
      <c r="D84" s="95"/>
      <c r="E84" s="99"/>
      <c r="F84" s="18"/>
      <c r="G84" s="18"/>
      <c r="H84" s="13"/>
    </row>
    <row r="85" spans="2:10">
      <c r="B85" s="58"/>
      <c r="C85" s="3"/>
      <c r="D85" s="95"/>
      <c r="E85" s="99"/>
      <c r="F85" s="18"/>
      <c r="G85" s="18"/>
      <c r="H85" s="13"/>
    </row>
    <row r="86" spans="2:10">
      <c r="B86" s="88" t="s">
        <v>115</v>
      </c>
      <c r="C86" s="25" t="s">
        <v>116</v>
      </c>
      <c r="D86" s="95"/>
      <c r="E86" s="99"/>
      <c r="F86" s="18"/>
      <c r="G86" s="18"/>
      <c r="H86" s="26"/>
    </row>
    <row r="87" spans="2:10">
      <c r="B87" s="128"/>
      <c r="C87" s="14"/>
      <c r="D87" s="12"/>
      <c r="E87" s="126"/>
      <c r="F87" s="7"/>
      <c r="G87" s="7"/>
      <c r="H87" s="13"/>
    </row>
    <row r="88" spans="2:10" ht="101.25">
      <c r="B88" s="33" t="s">
        <v>144</v>
      </c>
      <c r="C88" s="14" t="s">
        <v>166</v>
      </c>
      <c r="D88" s="12" t="s">
        <v>0</v>
      </c>
      <c r="E88" s="126">
        <v>45</v>
      </c>
      <c r="F88" s="7">
        <v>0</v>
      </c>
      <c r="G88" s="7">
        <f>$E88*F88</f>
        <v>0</v>
      </c>
      <c r="H88" s="13"/>
      <c r="J88" s="33"/>
    </row>
    <row r="89" spans="2:10" ht="112.5">
      <c r="B89" s="33" t="s">
        <v>145</v>
      </c>
      <c r="C89" s="14" t="s">
        <v>167</v>
      </c>
      <c r="D89" s="12" t="s">
        <v>0</v>
      </c>
      <c r="E89" s="126">
        <v>12</v>
      </c>
      <c r="F89" s="7">
        <v>0</v>
      </c>
      <c r="G89" s="7">
        <f>$E89*F89</f>
        <v>0</v>
      </c>
      <c r="H89" s="13"/>
      <c r="J89" s="33"/>
    </row>
    <row r="90" spans="2:10" ht="67.5">
      <c r="B90" s="33" t="s">
        <v>146</v>
      </c>
      <c r="C90" s="14" t="s">
        <v>168</v>
      </c>
      <c r="D90" s="12" t="s">
        <v>0</v>
      </c>
      <c r="E90" s="126">
        <v>37</v>
      </c>
      <c r="F90" s="7">
        <v>0</v>
      </c>
      <c r="G90" s="7">
        <f>$E90*F90</f>
        <v>0</v>
      </c>
      <c r="H90" s="13"/>
      <c r="J90" s="33"/>
    </row>
    <row r="91" spans="2:10" ht="112.5">
      <c r="B91" s="33" t="s">
        <v>147</v>
      </c>
      <c r="C91" s="14" t="s">
        <v>169</v>
      </c>
      <c r="D91" s="12"/>
      <c r="E91" s="126"/>
      <c r="F91" s="7"/>
      <c r="G91" s="7"/>
      <c r="H91" s="13"/>
      <c r="J91" s="33"/>
    </row>
    <row r="92" spans="2:10" ht="22.5">
      <c r="B92" s="33" t="s">
        <v>31</v>
      </c>
      <c r="C92" s="14" t="s">
        <v>170</v>
      </c>
      <c r="D92" s="12" t="s">
        <v>124</v>
      </c>
      <c r="E92" s="126">
        <v>128</v>
      </c>
      <c r="F92" s="7">
        <v>0</v>
      </c>
      <c r="G92" s="7">
        <f t="shared" ref="G92:G99" si="6">$E92*F92</f>
        <v>0</v>
      </c>
      <c r="H92" s="13"/>
      <c r="J92" s="33"/>
    </row>
    <row r="93" spans="2:10" ht="22.5">
      <c r="B93" s="33" t="s">
        <v>32</v>
      </c>
      <c r="C93" s="14" t="s">
        <v>171</v>
      </c>
      <c r="D93" s="12" t="s">
        <v>124</v>
      </c>
      <c r="E93" s="126">
        <v>128</v>
      </c>
      <c r="F93" s="7">
        <v>0</v>
      </c>
      <c r="G93" s="7">
        <f t="shared" si="6"/>
        <v>0</v>
      </c>
      <c r="H93" s="13"/>
      <c r="J93" s="33"/>
    </row>
    <row r="94" spans="2:10" ht="22.5">
      <c r="B94" s="33" t="s">
        <v>33</v>
      </c>
      <c r="C94" s="14" t="s">
        <v>172</v>
      </c>
      <c r="D94" s="12" t="s">
        <v>124</v>
      </c>
      <c r="E94" s="126">
        <v>128</v>
      </c>
      <c r="F94" s="7">
        <v>0</v>
      </c>
      <c r="G94" s="7">
        <f t="shared" si="6"/>
        <v>0</v>
      </c>
      <c r="H94" s="13"/>
      <c r="J94" s="33"/>
    </row>
    <row r="95" spans="2:10" ht="22.5">
      <c r="B95" s="33" t="s">
        <v>34</v>
      </c>
      <c r="C95" s="14" t="s">
        <v>176</v>
      </c>
      <c r="D95" s="12" t="s">
        <v>124</v>
      </c>
      <c r="E95" s="126">
        <v>96</v>
      </c>
      <c r="F95" s="7">
        <v>0</v>
      </c>
      <c r="G95" s="7">
        <f t="shared" si="6"/>
        <v>0</v>
      </c>
      <c r="H95" s="13"/>
      <c r="J95" s="33"/>
    </row>
    <row r="96" spans="2:10" ht="22.5">
      <c r="B96" s="33" t="s">
        <v>173</v>
      </c>
      <c r="C96" s="14" t="s">
        <v>177</v>
      </c>
      <c r="D96" s="12" t="s">
        <v>124</v>
      </c>
      <c r="E96" s="126">
        <v>20</v>
      </c>
      <c r="F96" s="7">
        <v>0</v>
      </c>
      <c r="G96" s="7">
        <f t="shared" si="6"/>
        <v>0</v>
      </c>
      <c r="H96" s="13"/>
      <c r="J96" s="33"/>
    </row>
    <row r="97" spans="2:10">
      <c r="B97" s="33" t="s">
        <v>174</v>
      </c>
      <c r="C97" s="14" t="s">
        <v>178</v>
      </c>
      <c r="D97" s="12" t="s">
        <v>124</v>
      </c>
      <c r="E97" s="126">
        <v>192</v>
      </c>
      <c r="F97" s="7">
        <v>0</v>
      </c>
      <c r="G97" s="7">
        <f t="shared" si="6"/>
        <v>0</v>
      </c>
      <c r="H97" s="13"/>
      <c r="J97" s="33"/>
    </row>
    <row r="98" spans="2:10">
      <c r="B98" s="33" t="s">
        <v>175</v>
      </c>
      <c r="C98" s="14" t="s">
        <v>179</v>
      </c>
      <c r="D98" s="12" t="s">
        <v>124</v>
      </c>
      <c r="E98" s="126">
        <v>192</v>
      </c>
      <c r="F98" s="7">
        <v>0</v>
      </c>
      <c r="G98" s="7">
        <f t="shared" si="6"/>
        <v>0</v>
      </c>
      <c r="H98" s="13"/>
      <c r="J98" s="33"/>
    </row>
    <row r="99" spans="2:10" ht="67.5">
      <c r="B99" s="33" t="s">
        <v>148</v>
      </c>
      <c r="C99" s="14" t="s">
        <v>180</v>
      </c>
      <c r="D99" s="12" t="s">
        <v>124</v>
      </c>
      <c r="E99" s="126">
        <v>224</v>
      </c>
      <c r="F99" s="7">
        <v>0</v>
      </c>
      <c r="G99" s="7">
        <f t="shared" si="6"/>
        <v>0</v>
      </c>
      <c r="H99" s="13"/>
      <c r="J99" s="33"/>
    </row>
    <row r="100" spans="2:10" ht="56.25">
      <c r="B100" s="33" t="s">
        <v>149</v>
      </c>
      <c r="C100" s="14" t="s">
        <v>181</v>
      </c>
      <c r="D100" s="12"/>
      <c r="E100" s="126"/>
      <c r="F100" s="7"/>
      <c r="G100" s="7"/>
      <c r="H100" s="13"/>
      <c r="J100" s="33"/>
    </row>
    <row r="101" spans="2:10">
      <c r="B101" s="33" t="s">
        <v>31</v>
      </c>
      <c r="C101" s="14" t="s">
        <v>182</v>
      </c>
      <c r="D101" s="12" t="s">
        <v>124</v>
      </c>
      <c r="E101" s="126">
        <v>140</v>
      </c>
      <c r="F101" s="7">
        <v>0</v>
      </c>
      <c r="G101" s="7">
        <f t="shared" ref="G101:G107" si="7">$E101*F101</f>
        <v>0</v>
      </c>
      <c r="H101" s="13"/>
      <c r="J101" s="33"/>
    </row>
    <row r="102" spans="2:10">
      <c r="B102" s="33" t="s">
        <v>32</v>
      </c>
      <c r="C102" s="14" t="s">
        <v>183</v>
      </c>
      <c r="D102" s="12" t="s">
        <v>124</v>
      </c>
      <c r="E102" s="126">
        <v>96</v>
      </c>
      <c r="F102" s="7">
        <v>0</v>
      </c>
      <c r="G102" s="7">
        <f t="shared" si="7"/>
        <v>0</v>
      </c>
      <c r="H102" s="13"/>
      <c r="J102" s="33"/>
    </row>
    <row r="103" spans="2:10" ht="22.5">
      <c r="B103" s="33" t="s">
        <v>33</v>
      </c>
      <c r="C103" s="14" t="s">
        <v>184</v>
      </c>
      <c r="D103" s="12" t="s">
        <v>124</v>
      </c>
      <c r="E103" s="126">
        <v>96</v>
      </c>
      <c r="F103" s="7">
        <v>0</v>
      </c>
      <c r="G103" s="7">
        <f t="shared" si="7"/>
        <v>0</v>
      </c>
      <c r="H103" s="13"/>
      <c r="J103" s="33"/>
    </row>
    <row r="104" spans="2:10" ht="56.25">
      <c r="B104" s="33" t="s">
        <v>150</v>
      </c>
      <c r="C104" s="14" t="s">
        <v>185</v>
      </c>
      <c r="D104" s="12" t="s">
        <v>126</v>
      </c>
      <c r="E104" s="126">
        <v>23</v>
      </c>
      <c r="F104" s="7">
        <v>0</v>
      </c>
      <c r="G104" s="7">
        <f t="shared" si="7"/>
        <v>0</v>
      </c>
      <c r="H104" s="13"/>
      <c r="J104" s="33"/>
    </row>
    <row r="105" spans="2:10" ht="22.5">
      <c r="B105" s="33" t="s">
        <v>151</v>
      </c>
      <c r="C105" s="14" t="s">
        <v>186</v>
      </c>
      <c r="D105" s="12"/>
      <c r="E105" s="126"/>
      <c r="F105" s="7">
        <v>0</v>
      </c>
      <c r="G105" s="7">
        <f t="shared" si="7"/>
        <v>0</v>
      </c>
      <c r="H105" s="13"/>
      <c r="J105" s="33"/>
    </row>
    <row r="106" spans="2:10" ht="22.5">
      <c r="B106" s="33" t="s">
        <v>31</v>
      </c>
      <c r="C106" s="14" t="s">
        <v>187</v>
      </c>
      <c r="D106" s="12" t="s">
        <v>0</v>
      </c>
      <c r="E106" s="126">
        <v>10</v>
      </c>
      <c r="F106" s="7">
        <v>0</v>
      </c>
      <c r="G106" s="7">
        <f t="shared" si="7"/>
        <v>0</v>
      </c>
      <c r="H106" s="13"/>
      <c r="J106" s="33"/>
    </row>
    <row r="107" spans="2:10" ht="22.5">
      <c r="B107" s="33" t="s">
        <v>32</v>
      </c>
      <c r="C107" s="14" t="s">
        <v>188</v>
      </c>
      <c r="D107" s="12" t="s">
        <v>0</v>
      </c>
      <c r="E107" s="126">
        <v>26</v>
      </c>
      <c r="F107" s="7">
        <v>0</v>
      </c>
      <c r="G107" s="7">
        <f t="shared" si="7"/>
        <v>0</v>
      </c>
      <c r="H107" s="13"/>
      <c r="J107" s="33"/>
    </row>
    <row r="108" spans="2:10" ht="67.5">
      <c r="B108" s="33" t="s">
        <v>152</v>
      </c>
      <c r="C108" s="14" t="s">
        <v>189</v>
      </c>
      <c r="D108" s="12"/>
      <c r="E108" s="126"/>
      <c r="F108" s="7"/>
      <c r="G108" s="7"/>
      <c r="H108" s="13"/>
      <c r="J108" s="33"/>
    </row>
    <row r="109" spans="2:10">
      <c r="B109" s="33" t="s">
        <v>31</v>
      </c>
      <c r="C109" s="14" t="s">
        <v>191</v>
      </c>
      <c r="D109" s="12" t="s">
        <v>0</v>
      </c>
      <c r="E109" s="126">
        <v>1</v>
      </c>
      <c r="F109" s="7">
        <v>0</v>
      </c>
      <c r="G109" s="7">
        <f>$E109*F109</f>
        <v>0</v>
      </c>
      <c r="H109" s="13"/>
      <c r="J109" s="33"/>
    </row>
    <row r="110" spans="2:10" ht="45">
      <c r="B110" s="33" t="s">
        <v>32</v>
      </c>
      <c r="C110" s="14" t="s">
        <v>190</v>
      </c>
      <c r="D110" s="12" t="s">
        <v>0</v>
      </c>
      <c r="E110" s="126">
        <v>1</v>
      </c>
      <c r="F110" s="7">
        <v>0</v>
      </c>
      <c r="G110" s="7">
        <f>$E110*F110</f>
        <v>0</v>
      </c>
      <c r="H110" s="13"/>
      <c r="J110" s="33"/>
    </row>
    <row r="111" spans="2:10" ht="56.25">
      <c r="B111" s="33" t="s">
        <v>153</v>
      </c>
      <c r="C111" s="14" t="s">
        <v>192</v>
      </c>
      <c r="D111" s="12" t="s">
        <v>124</v>
      </c>
      <c r="E111" s="126">
        <v>100</v>
      </c>
      <c r="F111" s="7">
        <v>0</v>
      </c>
      <c r="G111" s="7">
        <f>$E111*F111</f>
        <v>0</v>
      </c>
      <c r="H111" s="13"/>
      <c r="J111" s="33"/>
    </row>
    <row r="112" spans="2:10" ht="45">
      <c r="B112" s="33" t="s">
        <v>154</v>
      </c>
      <c r="C112" s="14" t="s">
        <v>193</v>
      </c>
      <c r="D112" s="12" t="s">
        <v>0</v>
      </c>
      <c r="E112" s="126">
        <v>1</v>
      </c>
      <c r="F112" s="7">
        <v>0</v>
      </c>
      <c r="G112" s="7">
        <f>$E112*F112</f>
        <v>0</v>
      </c>
      <c r="H112" s="13"/>
      <c r="J112" s="33"/>
    </row>
    <row r="113" spans="2:10" ht="270">
      <c r="B113" s="33" t="s">
        <v>155</v>
      </c>
      <c r="C113" s="14" t="s">
        <v>194</v>
      </c>
      <c r="D113" s="12"/>
      <c r="E113" s="126"/>
      <c r="F113" s="7"/>
      <c r="G113" s="7"/>
      <c r="H113" s="13"/>
      <c r="J113" s="33"/>
    </row>
    <row r="114" spans="2:10" ht="281.25">
      <c r="B114" s="33"/>
      <c r="C114" s="14" t="s">
        <v>195</v>
      </c>
      <c r="D114" s="12"/>
      <c r="E114" s="126"/>
      <c r="F114" s="7"/>
      <c r="G114" s="7"/>
      <c r="H114" s="13"/>
      <c r="J114" s="33"/>
    </row>
    <row r="115" spans="2:10" ht="56.25">
      <c r="B115" s="33"/>
      <c r="C115" s="14" t="s">
        <v>196</v>
      </c>
      <c r="D115" s="12"/>
      <c r="E115" s="126"/>
      <c r="F115" s="7"/>
      <c r="G115" s="7"/>
      <c r="H115" s="13"/>
      <c r="J115" s="33"/>
    </row>
    <row r="116" spans="2:10">
      <c r="B116" s="33" t="s">
        <v>31</v>
      </c>
      <c r="C116" s="14" t="s">
        <v>191</v>
      </c>
      <c r="D116" s="12" t="s">
        <v>126</v>
      </c>
      <c r="E116" s="126">
        <v>14</v>
      </c>
      <c r="F116" s="7">
        <v>0</v>
      </c>
      <c r="G116" s="7">
        <f>$E116*F116</f>
        <v>0</v>
      </c>
      <c r="H116" s="13"/>
      <c r="J116" s="33"/>
    </row>
    <row r="117" spans="2:10" ht="45">
      <c r="B117" s="33" t="s">
        <v>32</v>
      </c>
      <c r="C117" s="14" t="s">
        <v>197</v>
      </c>
      <c r="D117" s="12" t="s">
        <v>126</v>
      </c>
      <c r="E117" s="126">
        <v>14</v>
      </c>
      <c r="F117" s="7">
        <v>0</v>
      </c>
      <c r="G117" s="7">
        <f>$E117*F117</f>
        <v>0</v>
      </c>
      <c r="H117" s="13"/>
      <c r="J117" s="33"/>
    </row>
    <row r="118" spans="2:10" ht="33.75">
      <c r="B118" s="33" t="s">
        <v>156</v>
      </c>
      <c r="C118" s="14" t="s">
        <v>198</v>
      </c>
      <c r="D118" s="12" t="s">
        <v>0</v>
      </c>
      <c r="E118" s="126">
        <v>19</v>
      </c>
      <c r="F118" s="7">
        <v>0</v>
      </c>
      <c r="G118" s="7">
        <f>$E118*F118</f>
        <v>0</v>
      </c>
      <c r="H118" s="13"/>
      <c r="J118" s="33"/>
    </row>
    <row r="119" spans="2:10" ht="90">
      <c r="B119" s="33" t="s">
        <v>157</v>
      </c>
      <c r="C119" s="14" t="s">
        <v>199</v>
      </c>
      <c r="D119" s="12"/>
      <c r="E119" s="126"/>
      <c r="F119" s="7"/>
      <c r="G119" s="7"/>
      <c r="H119" s="13"/>
      <c r="J119" s="33"/>
    </row>
    <row r="120" spans="2:10">
      <c r="B120" s="33" t="s">
        <v>31</v>
      </c>
      <c r="C120" s="14" t="s">
        <v>191</v>
      </c>
      <c r="D120" s="12" t="s">
        <v>126</v>
      </c>
      <c r="E120" s="126">
        <v>10</v>
      </c>
      <c r="F120" s="7">
        <v>0</v>
      </c>
      <c r="G120" s="7">
        <f>$E120*F120</f>
        <v>0</v>
      </c>
      <c r="H120" s="13"/>
      <c r="J120" s="33"/>
    </row>
    <row r="121" spans="2:10" ht="45">
      <c r="B121" s="33" t="s">
        <v>32</v>
      </c>
      <c r="C121" s="14" t="s">
        <v>197</v>
      </c>
      <c r="D121" s="12" t="s">
        <v>126</v>
      </c>
      <c r="E121" s="126">
        <v>10</v>
      </c>
      <c r="F121" s="7">
        <v>0</v>
      </c>
      <c r="G121" s="7">
        <f>$E121*F121</f>
        <v>0</v>
      </c>
      <c r="H121" s="13"/>
      <c r="J121" s="33"/>
    </row>
    <row r="122" spans="2:10" ht="45">
      <c r="B122" s="33" t="s">
        <v>158</v>
      </c>
      <c r="C122" s="14" t="s">
        <v>200</v>
      </c>
      <c r="D122" s="12"/>
      <c r="E122" s="126"/>
      <c r="F122" s="7"/>
      <c r="G122" s="7"/>
      <c r="H122" s="13"/>
      <c r="J122" s="33"/>
    </row>
    <row r="123" spans="2:10">
      <c r="B123" s="33" t="s">
        <v>31</v>
      </c>
      <c r="C123" s="14" t="s">
        <v>191</v>
      </c>
      <c r="D123" s="12" t="s">
        <v>126</v>
      </c>
      <c r="E123" s="126">
        <v>10</v>
      </c>
      <c r="F123" s="7">
        <v>0</v>
      </c>
      <c r="G123" s="7">
        <f>$E123*F123</f>
        <v>0</v>
      </c>
      <c r="H123" s="13"/>
      <c r="J123" s="33"/>
    </row>
    <row r="124" spans="2:10" ht="45">
      <c r="B124" s="33" t="s">
        <v>32</v>
      </c>
      <c r="C124" s="14" t="s">
        <v>197</v>
      </c>
      <c r="D124" s="12" t="s">
        <v>126</v>
      </c>
      <c r="E124" s="126">
        <v>10</v>
      </c>
      <c r="F124" s="7">
        <v>0</v>
      </c>
      <c r="G124" s="7">
        <f>$E124*F124</f>
        <v>0</v>
      </c>
      <c r="H124" s="13"/>
      <c r="J124" s="33"/>
    </row>
    <row r="125" spans="2:10" ht="67.5">
      <c r="B125" s="33" t="s">
        <v>159</v>
      </c>
      <c r="C125" s="14" t="s">
        <v>201</v>
      </c>
      <c r="D125" s="12"/>
      <c r="E125" s="126"/>
      <c r="F125" s="7"/>
      <c r="G125" s="7"/>
      <c r="H125" s="13"/>
      <c r="J125" s="33"/>
    </row>
    <row r="126" spans="2:10">
      <c r="B126" s="33" t="s">
        <v>31</v>
      </c>
      <c r="C126" s="14" t="s">
        <v>191</v>
      </c>
      <c r="D126" s="12" t="s">
        <v>126</v>
      </c>
      <c r="E126" s="126">
        <v>5</v>
      </c>
      <c r="F126" s="7">
        <v>0</v>
      </c>
      <c r="G126" s="7">
        <f>$E126*F126</f>
        <v>0</v>
      </c>
      <c r="H126" s="13"/>
      <c r="J126" s="33"/>
    </row>
    <row r="127" spans="2:10" ht="45">
      <c r="B127" s="33" t="s">
        <v>32</v>
      </c>
      <c r="C127" s="14" t="s">
        <v>197</v>
      </c>
      <c r="D127" s="12" t="s">
        <v>126</v>
      </c>
      <c r="E127" s="126">
        <v>5</v>
      </c>
      <c r="F127" s="7">
        <v>0</v>
      </c>
      <c r="G127" s="7">
        <f>$E127*F127</f>
        <v>0</v>
      </c>
      <c r="H127" s="13"/>
      <c r="J127" s="33"/>
    </row>
    <row r="128" spans="2:10" ht="22.5">
      <c r="B128" s="33" t="s">
        <v>160</v>
      </c>
      <c r="C128" s="14" t="s">
        <v>202</v>
      </c>
      <c r="D128" s="12"/>
      <c r="E128" s="126"/>
      <c r="F128" s="7"/>
      <c r="G128" s="7"/>
      <c r="H128" s="13"/>
      <c r="J128" s="33"/>
    </row>
    <row r="129" spans="2:10">
      <c r="B129" s="33" t="s">
        <v>31</v>
      </c>
      <c r="C129" s="14" t="s">
        <v>191</v>
      </c>
      <c r="D129" s="12" t="s">
        <v>126</v>
      </c>
      <c r="E129" s="126">
        <v>5</v>
      </c>
      <c r="F129" s="7">
        <v>0</v>
      </c>
      <c r="G129" s="7">
        <f t="shared" ref="G129:G137" si="8">$E129*F129</f>
        <v>0</v>
      </c>
      <c r="H129" s="13"/>
      <c r="J129" s="33"/>
    </row>
    <row r="130" spans="2:10" ht="45">
      <c r="B130" s="33" t="s">
        <v>32</v>
      </c>
      <c r="C130" s="14" t="s">
        <v>197</v>
      </c>
      <c r="D130" s="12" t="s">
        <v>126</v>
      </c>
      <c r="E130" s="126">
        <v>5</v>
      </c>
      <c r="F130" s="7">
        <v>0</v>
      </c>
      <c r="G130" s="7">
        <f t="shared" si="8"/>
        <v>0</v>
      </c>
      <c r="H130" s="13"/>
      <c r="J130" s="33"/>
    </row>
    <row r="131" spans="2:10" ht="22.5">
      <c r="B131" s="33" t="s">
        <v>161</v>
      </c>
      <c r="C131" s="14" t="s">
        <v>203</v>
      </c>
      <c r="D131" s="12" t="s">
        <v>0</v>
      </c>
      <c r="E131" s="126">
        <v>1</v>
      </c>
      <c r="F131" s="7">
        <v>0</v>
      </c>
      <c r="G131" s="7">
        <f t="shared" si="8"/>
        <v>0</v>
      </c>
      <c r="H131" s="13"/>
      <c r="J131" s="33"/>
    </row>
    <row r="132" spans="2:10" ht="22.5">
      <c r="B132" s="33" t="s">
        <v>162</v>
      </c>
      <c r="C132" s="14" t="s">
        <v>204</v>
      </c>
      <c r="D132" s="12" t="s">
        <v>0</v>
      </c>
      <c r="E132" s="126">
        <v>1</v>
      </c>
      <c r="F132" s="7">
        <v>0</v>
      </c>
      <c r="G132" s="7">
        <f t="shared" si="8"/>
        <v>0</v>
      </c>
      <c r="H132" s="13"/>
      <c r="J132" s="33"/>
    </row>
    <row r="133" spans="2:10">
      <c r="B133" s="33" t="s">
        <v>163</v>
      </c>
      <c r="C133" s="14" t="s">
        <v>205</v>
      </c>
      <c r="D133" s="12" t="s">
        <v>0</v>
      </c>
      <c r="E133" s="126">
        <v>1</v>
      </c>
      <c r="F133" s="7">
        <v>0</v>
      </c>
      <c r="G133" s="7">
        <f t="shared" si="8"/>
        <v>0</v>
      </c>
      <c r="H133" s="13"/>
      <c r="J133" s="33"/>
    </row>
    <row r="134" spans="2:10">
      <c r="B134" s="33" t="s">
        <v>164</v>
      </c>
      <c r="C134" s="14" t="s">
        <v>206</v>
      </c>
      <c r="D134" s="12" t="s">
        <v>0</v>
      </c>
      <c r="E134" s="126">
        <v>1</v>
      </c>
      <c r="F134" s="7">
        <v>0</v>
      </c>
      <c r="G134" s="7">
        <f t="shared" si="8"/>
        <v>0</v>
      </c>
      <c r="H134" s="13"/>
      <c r="J134" s="33"/>
    </row>
    <row r="135" spans="2:10" ht="56.25">
      <c r="B135" s="33" t="s">
        <v>165</v>
      </c>
      <c r="C135" s="14" t="s">
        <v>207</v>
      </c>
      <c r="D135" s="12"/>
      <c r="E135" s="126"/>
      <c r="F135" s="7">
        <v>0</v>
      </c>
      <c r="G135" s="7">
        <f t="shared" si="8"/>
        <v>0</v>
      </c>
      <c r="H135" s="13"/>
      <c r="J135" s="33"/>
    </row>
    <row r="136" spans="2:10">
      <c r="B136" s="33" t="s">
        <v>31</v>
      </c>
      <c r="C136" s="14" t="s">
        <v>191</v>
      </c>
      <c r="D136" s="12" t="s">
        <v>126</v>
      </c>
      <c r="E136" s="126">
        <v>1</v>
      </c>
      <c r="F136" s="7">
        <v>0</v>
      </c>
      <c r="G136" s="7">
        <f t="shared" si="8"/>
        <v>0</v>
      </c>
      <c r="H136" s="13"/>
      <c r="J136" s="33"/>
    </row>
    <row r="137" spans="2:10" ht="45">
      <c r="B137" s="33" t="s">
        <v>32</v>
      </c>
      <c r="C137" s="14" t="s">
        <v>197</v>
      </c>
      <c r="D137" s="12" t="s">
        <v>126</v>
      </c>
      <c r="E137" s="126">
        <v>1</v>
      </c>
      <c r="F137" s="7">
        <v>0</v>
      </c>
      <c r="G137" s="7">
        <f t="shared" si="8"/>
        <v>0</v>
      </c>
      <c r="H137" s="13"/>
      <c r="J137" s="33"/>
    </row>
    <row r="138" spans="2:10" s="30" customFormat="1">
      <c r="B138" s="129"/>
      <c r="C138" s="14"/>
      <c r="D138" s="106"/>
      <c r="E138" s="127"/>
      <c r="F138" s="7"/>
      <c r="G138" s="7"/>
      <c r="H138" s="13"/>
    </row>
    <row r="139" spans="2:10">
      <c r="B139" s="78" t="str">
        <f>B86</f>
        <v>VII.</v>
      </c>
      <c r="C139" s="122" t="str">
        <f>C86&amp;" UKUPNO"</f>
        <v>ELEKTROENERGETSKA INFRASTRUKTURA UKUPNO</v>
      </c>
      <c r="D139" s="96"/>
      <c r="E139" s="100"/>
      <c r="F139" s="101"/>
      <c r="G139" s="75">
        <f>SUM(G87:G138)</f>
        <v>0</v>
      </c>
      <c r="H139" s="13"/>
    </row>
    <row r="140" spans="2:10">
      <c r="B140" s="56"/>
      <c r="C140" s="4"/>
      <c r="D140" s="24"/>
      <c r="E140" s="44"/>
      <c r="F140" s="41"/>
      <c r="G140" s="7"/>
      <c r="H140" s="13"/>
    </row>
    <row r="141" spans="2:10">
      <c r="B141" s="34"/>
      <c r="C141" s="20"/>
      <c r="D141" s="93"/>
      <c r="E141" s="92"/>
      <c r="F141" s="92"/>
      <c r="G141" s="92"/>
      <c r="H141" s="19"/>
    </row>
    <row r="142" spans="2:10">
      <c r="B142" s="86" t="s">
        <v>209</v>
      </c>
      <c r="C142" s="3" t="s">
        <v>1</v>
      </c>
      <c r="D142" s="24"/>
      <c r="E142" s="44"/>
      <c r="F142" s="41"/>
      <c r="G142" s="7"/>
      <c r="H142" s="13"/>
    </row>
    <row r="143" spans="2:10">
      <c r="B143" s="59"/>
      <c r="C143" s="4"/>
      <c r="D143" s="12"/>
      <c r="E143" s="46"/>
      <c r="F143" s="7"/>
      <c r="G143" s="7"/>
      <c r="H143" s="13"/>
    </row>
    <row r="144" spans="2:10" ht="45">
      <c r="B144" s="89" t="s">
        <v>210</v>
      </c>
      <c r="C144" s="14" t="s">
        <v>54</v>
      </c>
      <c r="D144" s="12" t="s">
        <v>27</v>
      </c>
      <c r="E144" s="46">
        <v>2500</v>
      </c>
      <c r="F144" s="7">
        <v>0</v>
      </c>
      <c r="G144" s="7">
        <f>$E144*F144</f>
        <v>0</v>
      </c>
      <c r="H144" s="13"/>
    </row>
    <row r="145" spans="2:8" ht="348.75">
      <c r="B145" s="89" t="s">
        <v>211</v>
      </c>
      <c r="C145" s="14" t="s">
        <v>208</v>
      </c>
      <c r="D145" s="12" t="s">
        <v>126</v>
      </c>
      <c r="E145" s="46">
        <v>1</v>
      </c>
      <c r="F145" s="7">
        <v>0</v>
      </c>
      <c r="G145" s="7">
        <f>$E145*F145</f>
        <v>0</v>
      </c>
      <c r="H145" s="13"/>
    </row>
    <row r="146" spans="2:8">
      <c r="B146" s="89"/>
      <c r="C146" s="14"/>
      <c r="D146" s="12"/>
      <c r="E146" s="46"/>
      <c r="F146" s="7"/>
      <c r="G146" s="7"/>
      <c r="H146" s="13"/>
    </row>
    <row r="147" spans="2:8">
      <c r="B147" s="78" t="str">
        <f>B142</f>
        <v>VIII.</v>
      </c>
      <c r="C147" s="71" t="str">
        <f>C142&amp;" UKUPNO"</f>
        <v>ZAVRŠNI RADOVI UKUPNO</v>
      </c>
      <c r="D147" s="72"/>
      <c r="E147" s="73"/>
      <c r="F147" s="74"/>
      <c r="G147" s="75">
        <f>SUM(G143:G146)</f>
        <v>0</v>
      </c>
      <c r="H147" s="13"/>
    </row>
    <row r="148" spans="2:8">
      <c r="B148" s="33"/>
      <c r="C148" s="14"/>
      <c r="D148" s="12"/>
      <c r="E148" s="46"/>
      <c r="F148" s="7"/>
      <c r="G148" s="7"/>
      <c r="H148" s="13"/>
    </row>
    <row r="149" spans="2:8">
      <c r="B149" s="61"/>
      <c r="C149" s="35"/>
      <c r="D149" s="21"/>
      <c r="E149" s="51"/>
      <c r="F149" s="23"/>
      <c r="G149" s="23"/>
    </row>
    <row r="150" spans="2:8">
      <c r="B150" s="61"/>
      <c r="C150" s="35"/>
      <c r="D150" s="21"/>
      <c r="E150" s="51"/>
      <c r="F150" s="23"/>
      <c r="G150" s="23"/>
    </row>
    <row r="151" spans="2:8">
      <c r="B151" s="55"/>
    </row>
    <row r="152" spans="2:8" s="28" customFormat="1">
      <c r="B152" s="80"/>
      <c r="C152" s="64" t="s">
        <v>109</v>
      </c>
      <c r="D152" s="65"/>
      <c r="E152" s="66"/>
      <c r="F152" s="67"/>
      <c r="G152" s="68"/>
      <c r="H152" s="16"/>
    </row>
    <row r="153" spans="2:8" s="29" customFormat="1">
      <c r="B153" s="79" t="str">
        <f>B13</f>
        <v xml:space="preserve">   I.</v>
      </c>
      <c r="C153" s="69" t="str">
        <f>C13</f>
        <v>DEMONTAŽA UKUPNO</v>
      </c>
      <c r="D153" s="97"/>
      <c r="E153" s="80"/>
      <c r="F153" s="80"/>
      <c r="G153" s="68">
        <f t="shared" ref="G153" si="9">G13</f>
        <v>0</v>
      </c>
      <c r="H153" s="7"/>
    </row>
    <row r="154" spans="2:8">
      <c r="B154" s="79" t="str">
        <f>B21</f>
        <v>II.</v>
      </c>
      <c r="C154" s="70" t="str">
        <f>C21</f>
        <v>TRANSPORT UKUPNO</v>
      </c>
      <c r="D154" s="97"/>
      <c r="E154" s="80"/>
      <c r="F154" s="80"/>
      <c r="G154" s="68">
        <f t="shared" ref="G154" si="10">G21</f>
        <v>0</v>
      </c>
      <c r="H154" s="7"/>
    </row>
    <row r="155" spans="2:8">
      <c r="B155" s="79" t="str">
        <f>B43</f>
        <v>III.</v>
      </c>
      <c r="C155" s="70" t="str">
        <f>C43</f>
        <v>ZEMLJANI RADOVI AC Park Umag UKUPNO</v>
      </c>
      <c r="D155" s="97"/>
      <c r="E155" s="80"/>
      <c r="F155" s="80"/>
      <c r="G155" s="68">
        <f t="shared" ref="G155" si="11">G43</f>
        <v>0</v>
      </c>
      <c r="H155" s="7"/>
    </row>
    <row r="156" spans="2:8">
      <c r="B156" s="79" t="str">
        <f>B51</f>
        <v>IV.</v>
      </c>
      <c r="C156" s="70" t="str">
        <f>C51</f>
        <v>HORTIKULTURA AC Park Umag UKUPNO</v>
      </c>
      <c r="D156" s="97"/>
      <c r="E156" s="80"/>
      <c r="F156" s="80"/>
      <c r="G156" s="68">
        <f t="shared" ref="G156" si="12">G51</f>
        <v>0</v>
      </c>
      <c r="H156" s="7"/>
    </row>
    <row r="157" spans="2:8">
      <c r="B157" s="79" t="str">
        <f>B64</f>
        <v>V.</v>
      </c>
      <c r="C157" s="70" t="str">
        <f>C64</f>
        <v>ZEMLJANI RADOVI AC Kanegra UKUPNO</v>
      </c>
      <c r="D157" s="97"/>
      <c r="E157" s="80"/>
      <c r="F157" s="80"/>
      <c r="G157" s="68">
        <f t="shared" ref="G157" si="13">G64</f>
        <v>0</v>
      </c>
      <c r="H157" s="7"/>
    </row>
    <row r="158" spans="2:8">
      <c r="B158" s="79" t="str">
        <f>B83</f>
        <v>VI.</v>
      </c>
      <c r="C158" s="70" t="str">
        <f>C83</f>
        <v>ELEKTROENERGETSKA INFRASTRUKTURA - GRAĐEVINSKI RADOVI UKUPNO</v>
      </c>
      <c r="D158" s="97"/>
      <c r="E158" s="80"/>
      <c r="F158" s="80"/>
      <c r="G158" s="68">
        <f>G83</f>
        <v>0</v>
      </c>
      <c r="H158" s="7"/>
    </row>
    <row r="159" spans="2:8">
      <c r="B159" s="79" t="str">
        <f>B139</f>
        <v>VII.</v>
      </c>
      <c r="C159" s="70" t="str">
        <f>C139</f>
        <v>ELEKTROENERGETSKA INFRASTRUKTURA UKUPNO</v>
      </c>
      <c r="D159" s="97"/>
      <c r="E159" s="80"/>
      <c r="F159" s="80"/>
      <c r="G159" s="68">
        <f>G139</f>
        <v>0</v>
      </c>
      <c r="H159" s="7"/>
    </row>
    <row r="160" spans="2:8" ht="12" thickBot="1">
      <c r="B160" s="79" t="str">
        <f>B147</f>
        <v>VIII.</v>
      </c>
      <c r="C160" s="70" t="str">
        <f>C147</f>
        <v>ZAVRŠNI RADOVI UKUPNO</v>
      </c>
      <c r="D160" s="97"/>
      <c r="E160" s="80"/>
      <c r="F160" s="80"/>
      <c r="G160" s="68">
        <f>G147</f>
        <v>0</v>
      </c>
      <c r="H160" s="7"/>
    </row>
    <row r="161" spans="2:8" ht="12" thickBot="1">
      <c r="B161" s="81"/>
      <c r="C161" s="82" t="s">
        <v>113</v>
      </c>
      <c r="D161" s="98"/>
      <c r="E161" s="102"/>
      <c r="F161" s="102"/>
      <c r="G161" s="103">
        <f>SUM(G153:G160)</f>
        <v>0</v>
      </c>
    </row>
    <row r="162" spans="2:8">
      <c r="B162" s="62"/>
      <c r="C162" s="1"/>
      <c r="D162" s="22"/>
      <c r="E162" s="47"/>
      <c r="F162" s="42"/>
      <c r="G162" s="8"/>
    </row>
    <row r="163" spans="2:8">
      <c r="B163" s="62"/>
      <c r="C163" s="1"/>
      <c r="D163" s="22"/>
      <c r="E163" s="47"/>
      <c r="F163" s="42"/>
      <c r="G163" s="8"/>
    </row>
    <row r="164" spans="2:8">
      <c r="B164" s="62"/>
      <c r="C164" s="1"/>
      <c r="D164" s="22"/>
      <c r="E164" s="47"/>
      <c r="F164" s="42"/>
      <c r="G164" s="8"/>
    </row>
    <row r="165" spans="2:8">
      <c r="B165" s="62"/>
      <c r="C165" s="1"/>
      <c r="D165" s="22"/>
      <c r="E165" s="47"/>
      <c r="F165" s="42"/>
      <c r="G165" s="8"/>
    </row>
    <row r="166" spans="2:8">
      <c r="B166" s="62"/>
      <c r="C166" s="1"/>
      <c r="D166" s="22"/>
      <c r="E166" s="47"/>
      <c r="F166" s="42"/>
      <c r="G166" s="8"/>
    </row>
    <row r="167" spans="2:8">
      <c r="B167" s="62"/>
      <c r="C167" s="1"/>
      <c r="D167" s="22"/>
      <c r="E167" s="47"/>
      <c r="F167" s="42"/>
      <c r="G167" s="8"/>
    </row>
    <row r="168" spans="2:8">
      <c r="B168" s="62"/>
      <c r="C168" s="1"/>
      <c r="D168" s="22"/>
      <c r="E168" s="47"/>
      <c r="F168" s="42"/>
      <c r="G168" s="8"/>
    </row>
    <row r="169" spans="2:8">
      <c r="B169" s="62"/>
      <c r="C169" s="36" t="s">
        <v>10</v>
      </c>
      <c r="D169" s="22"/>
      <c r="E169" s="47"/>
      <c r="F169" s="36"/>
      <c r="G169" s="53"/>
      <c r="H169" s="52"/>
    </row>
    <row r="170" spans="2:8">
      <c r="B170" s="63"/>
      <c r="D170" s="15"/>
      <c r="E170" s="50"/>
      <c r="F170" s="36"/>
      <c r="G170" s="54"/>
      <c r="H170" s="52"/>
    </row>
    <row r="171" spans="2:8">
      <c r="B171" s="63"/>
      <c r="C171" s="36" t="s">
        <v>13</v>
      </c>
      <c r="D171" s="15"/>
      <c r="E171" s="50"/>
      <c r="F171" s="36"/>
      <c r="G171" s="54"/>
      <c r="H171" s="52"/>
    </row>
    <row r="172" spans="2:8">
      <c r="B172" s="63"/>
      <c r="D172" s="15"/>
      <c r="E172" s="50"/>
      <c r="F172" s="36"/>
      <c r="G172" s="54"/>
      <c r="H172" s="52"/>
    </row>
    <row r="173" spans="2:8">
      <c r="B173" s="63"/>
      <c r="C173" s="36" t="s">
        <v>11</v>
      </c>
      <c r="D173" s="15"/>
      <c r="E173" s="50"/>
      <c r="F173" s="36"/>
      <c r="G173" s="54"/>
      <c r="H173" s="52"/>
    </row>
    <row r="174" spans="2:8" s="2" customFormat="1">
      <c r="B174" s="63"/>
      <c r="C174" s="36"/>
      <c r="D174" s="15"/>
      <c r="E174" s="50"/>
      <c r="F174" s="36"/>
      <c r="G174" s="54"/>
      <c r="H174" s="52"/>
    </row>
    <row r="175" spans="2:8">
      <c r="B175" s="63"/>
      <c r="C175" s="36" t="s">
        <v>12</v>
      </c>
      <c r="D175" s="15"/>
      <c r="E175" s="50"/>
      <c r="F175" s="36"/>
      <c r="G175" s="54"/>
      <c r="H175" s="52"/>
    </row>
    <row r="176" spans="2:8" s="52" customFormat="1">
      <c r="B176" s="63"/>
      <c r="C176" s="36"/>
      <c r="D176" s="15"/>
      <c r="E176" s="50"/>
      <c r="F176" s="36"/>
      <c r="G176" s="54"/>
    </row>
    <row r="177" spans="2:8" s="52" customFormat="1">
      <c r="B177" s="63"/>
      <c r="C177" s="36" t="s">
        <v>15</v>
      </c>
      <c r="D177" s="15"/>
      <c r="E177" s="50"/>
      <c r="F177" s="36"/>
      <c r="G177" s="54"/>
    </row>
    <row r="178" spans="2:8" s="52" customFormat="1">
      <c r="B178" s="55"/>
      <c r="C178" s="36"/>
      <c r="D178" s="31"/>
      <c r="E178" s="43"/>
      <c r="F178" s="37"/>
      <c r="G178" s="32"/>
      <c r="H178" s="16"/>
    </row>
    <row r="179" spans="2:8" s="52" customFormat="1">
      <c r="B179" s="55"/>
      <c r="C179" s="36"/>
      <c r="D179" s="31"/>
      <c r="E179" s="43"/>
      <c r="F179" s="32"/>
      <c r="G179" s="32"/>
      <c r="H179" s="16"/>
    </row>
    <row r="180" spans="2:8" s="52" customFormat="1">
      <c r="B180" s="55"/>
      <c r="C180" s="36"/>
      <c r="D180" s="31"/>
      <c r="E180" s="43"/>
      <c r="F180" s="32"/>
      <c r="G180" s="32"/>
      <c r="H180" s="16"/>
    </row>
    <row r="181" spans="2:8" s="52" customFormat="1">
      <c r="B181" s="55"/>
      <c r="C181" s="36"/>
      <c r="D181" s="31"/>
      <c r="E181" s="43"/>
      <c r="F181" s="32"/>
      <c r="G181" s="32"/>
      <c r="H181" s="16"/>
    </row>
    <row r="182" spans="2:8" s="52" customFormat="1">
      <c r="B182" s="55"/>
      <c r="C182" s="36"/>
      <c r="D182" s="31"/>
      <c r="E182" s="43"/>
      <c r="F182" s="32"/>
      <c r="G182" s="32"/>
      <c r="H182" s="16"/>
    </row>
    <row r="183" spans="2:8" s="52" customFormat="1">
      <c r="B183" s="55"/>
      <c r="C183" s="36"/>
      <c r="D183" s="31"/>
      <c r="E183" s="43"/>
      <c r="F183" s="32"/>
      <c r="G183" s="32"/>
      <c r="H183" s="16"/>
    </row>
    <row r="184" spans="2:8" s="52" customFormat="1">
      <c r="B184" s="55"/>
      <c r="C184" s="36"/>
      <c r="D184" s="31"/>
      <c r="E184" s="43"/>
      <c r="F184" s="32"/>
      <c r="G184" s="32"/>
      <c r="H184" s="16"/>
    </row>
    <row r="185" spans="2:8">
      <c r="B185" s="55"/>
    </row>
    <row r="186" spans="2:8">
      <c r="B186" s="55"/>
    </row>
    <row r="187" spans="2:8">
      <c r="B187" s="55"/>
    </row>
    <row r="188" spans="2:8">
      <c r="B188" s="55"/>
    </row>
    <row r="189" spans="2:8">
      <c r="B189" s="55"/>
    </row>
    <row r="190" spans="2:8">
      <c r="B190" s="55"/>
    </row>
    <row r="191" spans="2:8">
      <c r="B191" s="55"/>
    </row>
    <row r="192" spans="2:8">
      <c r="B192" s="55"/>
    </row>
  </sheetData>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7"/>
  <sheetViews>
    <sheetView zoomScaleNormal="100" workbookViewId="0">
      <selection activeCell="D3" sqref="D3"/>
    </sheetView>
  </sheetViews>
  <sheetFormatPr defaultRowHeight="15"/>
  <cols>
    <col min="2" max="2" width="49.42578125" customWidth="1"/>
  </cols>
  <sheetData>
    <row r="3" spans="2:3" ht="15.75" thickBot="1"/>
    <row r="4" spans="2:3">
      <c r="B4" s="115" t="s">
        <v>111</v>
      </c>
      <c r="C4" s="116"/>
    </row>
    <row r="5" spans="2:3">
      <c r="B5" s="117" t="str">
        <f>'troškovnik bijela -&gt; kanegra'!C161</f>
        <v>SVEUKUPNO (Bijela Uvala - Kanegra)</v>
      </c>
      <c r="C5" s="120">
        <f>'troškovnik bijela -&gt; kanegra'!G161</f>
        <v>0</v>
      </c>
    </row>
    <row r="6" spans="2:3" ht="15.75" thickBot="1">
      <c r="B6" s="118" t="str">
        <f>'troškovnik park -&gt; kanegra'!C161</f>
        <v>SVEUKUPNO (Park Umag - Kanegra)</v>
      </c>
      <c r="C6" s="121">
        <f>'troškovnik park -&gt; kanegra'!G161</f>
        <v>0</v>
      </c>
    </row>
    <row r="7" spans="2:3" ht="15.75" thickBot="1">
      <c r="B7" s="119" t="s">
        <v>7</v>
      </c>
      <c r="C7" s="103">
        <f>SUM(C5:C6)</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opće napomene</vt:lpstr>
      <vt:lpstr>troškovnik bijela -&gt; kanegra</vt:lpstr>
      <vt:lpstr>troškovnik park -&gt; kanegra</vt:lpstr>
      <vt:lpstr>rekapitulacija</vt:lpstr>
      <vt:lpstr>'troškovnik bijela -&gt; kanegra'!Print_Area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Entoni Sošić</cp:lastModifiedBy>
  <cp:lastPrinted>2023-12-14T07:46:17Z</cp:lastPrinted>
  <dcterms:created xsi:type="dcterms:W3CDTF">2016-10-17T10:34:03Z</dcterms:created>
  <dcterms:modified xsi:type="dcterms:W3CDTF">2023-12-20T08:28:35Z</dcterms:modified>
</cp:coreProperties>
</file>