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vm-fs-porec\DS\Sektor_Investicija\Odjel_energetike\CAPEX_2024\TEB\NUZ_2024.04\01_TENDER DOKUMENTACIJA\"/>
    </mc:Choice>
  </mc:AlternateContent>
  <xr:revisionPtr revIDLastSave="0" documentId="13_ncr:1_{9F7242B9-FEBE-43EE-B722-C2342E06EC9C}" xr6:coauthVersionLast="47" xr6:coauthVersionMax="47" xr10:uidLastSave="{00000000-0000-0000-0000-000000000000}"/>
  <bookViews>
    <workbookView xWindow="-120" yWindow="-120" windowWidth="29040" windowHeight="15840" tabRatio="856" xr2:uid="{00000000-000D-0000-FFFF-FFFF00000000}"/>
  </bookViews>
  <sheets>
    <sheet name="Kom fin uvjeti" sheetId="33" r:id="rId1"/>
    <sheet name="DN RO" sheetId="26" r:id="rId2"/>
  </sheets>
  <externalReferences>
    <externalReference r:id="rId3"/>
  </externalReferences>
  <definedNames>
    <definedName name="_xlnm._FilterDatabase" localSheetId="1" hidden="1">'DN RO'!$A$2:$I$619</definedName>
    <definedName name="Kolnik_16.3.">'[1]16. Prometnice'!$G$277</definedName>
    <definedName name="Odvod_16.4.">'[1]16. Prometnice'!$G$329</definedName>
    <definedName name="_xlnm.Print_Area" localSheetId="1">'DN RO'!$B$1:$I$617</definedName>
    <definedName name="_xlnm.Print_Area" localSheetId="0">'Kom fin uvjeti'!$A$1:$E$48</definedName>
    <definedName name="_xlnm.Print_Titles" localSheetId="1">'DN RO'!$1:$1</definedName>
    <definedName name="Pripr_16.1.">'[1]16. Prometnice'!$G$66</definedName>
    <definedName name="Sign_16.5.">'[1]16. Prometnice'!$G$408</definedName>
    <definedName name="Zem_16.2.">'[1]16. Prometnice'!$G$130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4" i="26" l="1"/>
  <c r="I613" i="26"/>
  <c r="I612" i="26"/>
  <c r="I611" i="26"/>
  <c r="I610" i="26"/>
  <c r="I609" i="26"/>
  <c r="I608" i="26"/>
  <c r="I607" i="26"/>
  <c r="I606" i="26"/>
  <c r="I605" i="26"/>
  <c r="I604" i="26"/>
  <c r="I603" i="26"/>
  <c r="I602" i="26"/>
  <c r="I601" i="26"/>
  <c r="I600" i="26"/>
  <c r="I599" i="26"/>
  <c r="I598" i="26"/>
  <c r="I597" i="26"/>
  <c r="I596" i="26"/>
  <c r="I595" i="26"/>
  <c r="I594" i="26"/>
  <c r="I593" i="26"/>
  <c r="I592" i="26"/>
  <c r="I591" i="26"/>
  <c r="I590" i="26"/>
  <c r="I589" i="26"/>
  <c r="I588" i="26"/>
  <c r="I587" i="26"/>
  <c r="I586" i="26"/>
  <c r="I585" i="26"/>
  <c r="I584" i="26"/>
  <c r="I583" i="26"/>
  <c r="I582" i="26"/>
  <c r="I581" i="26"/>
  <c r="I580" i="26"/>
  <c r="I579" i="26"/>
  <c r="I578" i="26"/>
  <c r="I577" i="26"/>
  <c r="I576" i="26"/>
  <c r="I575" i="26"/>
  <c r="H615" i="26" s="1"/>
  <c r="I569" i="26"/>
  <c r="I568" i="26"/>
  <c r="I567" i="26"/>
  <c r="I566" i="26"/>
  <c r="I565" i="26"/>
  <c r="I564" i="26"/>
  <c r="I563" i="26"/>
  <c r="I562" i="26"/>
  <c r="I561" i="26"/>
  <c r="I560" i="26"/>
  <c r="I559" i="26"/>
  <c r="I558" i="26"/>
  <c r="I557" i="26"/>
  <c r="I556" i="26"/>
  <c r="I555" i="26"/>
  <c r="I554" i="26"/>
  <c r="I553" i="26"/>
  <c r="H570" i="26" s="1"/>
  <c r="I547" i="26"/>
  <c r="I546" i="26"/>
  <c r="I545" i="26"/>
  <c r="I544" i="26"/>
  <c r="I543" i="26"/>
  <c r="I542" i="26"/>
  <c r="I541" i="26"/>
  <c r="I540" i="26"/>
  <c r="I539" i="26"/>
  <c r="I538" i="26"/>
  <c r="I536" i="26"/>
  <c r="I535" i="26"/>
  <c r="I534" i="26"/>
  <c r="I533" i="26"/>
  <c r="I532" i="26"/>
  <c r="I531" i="26"/>
  <c r="I530" i="26"/>
  <c r="I529" i="26"/>
  <c r="H548" i="26" s="1"/>
  <c r="I528" i="26"/>
  <c r="I522" i="26"/>
  <c r="I521" i="26"/>
  <c r="I520" i="26"/>
  <c r="I519" i="26"/>
  <c r="I518" i="26"/>
  <c r="I517" i="26"/>
  <c r="I516" i="26"/>
  <c r="I515" i="26"/>
  <c r="I514" i="26"/>
  <c r="I513" i="26"/>
  <c r="I512" i="26"/>
  <c r="I511" i="26"/>
  <c r="I509" i="26"/>
  <c r="I508" i="26"/>
  <c r="I507" i="26"/>
  <c r="I506" i="26"/>
  <c r="I505" i="26"/>
  <c r="I504" i="26"/>
  <c r="I503" i="26"/>
  <c r="I502" i="26"/>
  <c r="I501" i="26"/>
  <c r="I500" i="26"/>
  <c r="I499" i="26"/>
  <c r="I498" i="26"/>
  <c r="I497" i="26"/>
  <c r="I496" i="26"/>
  <c r="I495" i="26"/>
  <c r="I494" i="26"/>
  <c r="I493" i="26"/>
  <c r="I492" i="26"/>
  <c r="I491" i="26"/>
  <c r="I490" i="26"/>
  <c r="I489" i="26"/>
  <c r="I488" i="26"/>
  <c r="I487" i="26"/>
  <c r="I486" i="26"/>
  <c r="I483" i="26"/>
  <c r="I482" i="26"/>
  <c r="I481" i="26"/>
  <c r="I480" i="26"/>
  <c r="I479" i="26"/>
  <c r="I478" i="26"/>
  <c r="I477" i="26"/>
  <c r="I476" i="26"/>
  <c r="I475" i="26"/>
  <c r="I474" i="26"/>
  <c r="I473" i="26"/>
  <c r="I472" i="26"/>
  <c r="I471" i="26"/>
  <c r="I465" i="26"/>
  <c r="I464" i="26"/>
  <c r="I463" i="26"/>
  <c r="I462" i="26"/>
  <c r="I461" i="26"/>
  <c r="I460" i="26"/>
  <c r="I459" i="26"/>
  <c r="I458" i="26"/>
  <c r="I457" i="26"/>
  <c r="I456" i="26"/>
  <c r="I455" i="26"/>
  <c r="I454" i="26"/>
  <c r="I453" i="26"/>
  <c r="I452" i="26"/>
  <c r="I451" i="26"/>
  <c r="I449" i="26"/>
  <c r="I448" i="26"/>
  <c r="I447" i="26"/>
  <c r="I446" i="26"/>
  <c r="I445" i="26"/>
  <c r="I444" i="26"/>
  <c r="I443" i="26"/>
  <c r="I442" i="26"/>
  <c r="I441" i="26"/>
  <c r="I440" i="26"/>
  <c r="I439" i="26"/>
  <c r="I438" i="26"/>
  <c r="I437" i="26"/>
  <c r="I436" i="26"/>
  <c r="I434" i="26"/>
  <c r="I433" i="26"/>
  <c r="I432" i="26"/>
  <c r="I431" i="26"/>
  <c r="I430" i="26"/>
  <c r="I429" i="26"/>
  <c r="I428" i="26"/>
  <c r="I427" i="26"/>
  <c r="I426" i="26"/>
  <c r="I425" i="26"/>
  <c r="I424" i="26"/>
  <c r="I423" i="26"/>
  <c r="I422" i="26"/>
  <c r="I421" i="26"/>
  <c r="I420" i="26"/>
  <c r="I419" i="26"/>
  <c r="I418" i="26"/>
  <c r="I417" i="26"/>
  <c r="I416" i="26"/>
  <c r="I415" i="26"/>
  <c r="I414" i="26"/>
  <c r="I413" i="26"/>
  <c r="I407" i="26"/>
  <c r="I406" i="26"/>
  <c r="I405" i="26"/>
  <c r="I404" i="26"/>
  <c r="I403" i="26"/>
  <c r="I402" i="26"/>
  <c r="I401" i="26"/>
  <c r="I399" i="26"/>
  <c r="I398" i="26"/>
  <c r="I397" i="26"/>
  <c r="I396" i="26"/>
  <c r="I395" i="26"/>
  <c r="I394" i="26"/>
  <c r="I393" i="26"/>
  <c r="I392" i="26"/>
  <c r="I391" i="26"/>
  <c r="I390" i="26"/>
  <c r="I389" i="26"/>
  <c r="I386" i="26"/>
  <c r="I385" i="26"/>
  <c r="I384" i="26"/>
  <c r="I383" i="26"/>
  <c r="I382" i="26"/>
  <c r="I381" i="26"/>
  <c r="I380" i="26"/>
  <c r="I379" i="26"/>
  <c r="I378" i="26"/>
  <c r="I377" i="26"/>
  <c r="I376" i="26"/>
  <c r="I375" i="26"/>
  <c r="I374" i="26"/>
  <c r="I373" i="26"/>
  <c r="I372" i="26"/>
  <c r="I371" i="26"/>
  <c r="I370" i="26"/>
  <c r="I369" i="26"/>
  <c r="I368" i="26"/>
  <c r="I367" i="26"/>
  <c r="I366" i="26"/>
  <c r="I365" i="26"/>
  <c r="I352" i="26"/>
  <c r="I359" i="26"/>
  <c r="I358" i="26"/>
  <c r="I357" i="26"/>
  <c r="I356" i="26"/>
  <c r="I355" i="26"/>
  <c r="I354" i="26"/>
  <c r="I353" i="26"/>
  <c r="I351" i="26"/>
  <c r="I350" i="26"/>
  <c r="I349" i="26"/>
  <c r="I348" i="26"/>
  <c r="I347" i="26"/>
  <c r="I346" i="26"/>
  <c r="I345" i="26"/>
  <c r="I344" i="26"/>
  <c r="I343" i="26"/>
  <c r="I342" i="26"/>
  <c r="I341" i="26"/>
  <c r="I338" i="26"/>
  <c r="I337" i="26"/>
  <c r="I336" i="26"/>
  <c r="I335" i="26"/>
  <c r="I334" i="26"/>
  <c r="I333" i="26"/>
  <c r="I332" i="26"/>
  <c r="I331" i="26"/>
  <c r="I330" i="26"/>
  <c r="I329" i="26"/>
  <c r="I328" i="26"/>
  <c r="I327" i="26"/>
  <c r="I326" i="26"/>
  <c r="I325" i="26"/>
  <c r="I324" i="26"/>
  <c r="I323" i="26"/>
  <c r="I322" i="26"/>
  <c r="I321" i="26"/>
  <c r="I320" i="26"/>
  <c r="I319" i="26"/>
  <c r="I318" i="26"/>
  <c r="I317" i="26"/>
  <c r="I271" i="26"/>
  <c r="I272" i="26"/>
  <c r="I273" i="26"/>
  <c r="I274" i="26"/>
  <c r="I275" i="26"/>
  <c r="I276" i="26"/>
  <c r="I277" i="26"/>
  <c r="I278" i="26"/>
  <c r="I279" i="26"/>
  <c r="I280" i="26"/>
  <c r="I281" i="26"/>
  <c r="I282" i="26"/>
  <c r="I283" i="26"/>
  <c r="I284" i="26"/>
  <c r="I285" i="26"/>
  <c r="I286" i="26"/>
  <c r="I287" i="26"/>
  <c r="I288" i="26"/>
  <c r="I289" i="26"/>
  <c r="I292" i="26"/>
  <c r="I293" i="26"/>
  <c r="I294" i="26"/>
  <c r="I295" i="26"/>
  <c r="I296" i="26"/>
  <c r="I297" i="26"/>
  <c r="I298" i="26"/>
  <c r="I299" i="26"/>
  <c r="I300" i="26"/>
  <c r="I301" i="26"/>
  <c r="I303" i="26"/>
  <c r="I304" i="26"/>
  <c r="I305" i="26"/>
  <c r="I306" i="26"/>
  <c r="I307" i="26"/>
  <c r="I308" i="26"/>
  <c r="I309" i="26"/>
  <c r="I310" i="26"/>
  <c r="I311" i="26"/>
  <c r="I270" i="26"/>
  <c r="H312" i="26" s="1"/>
  <c r="I221" i="26"/>
  <c r="I222" i="26"/>
  <c r="I223" i="26"/>
  <c r="I224" i="26"/>
  <c r="I225" i="26"/>
  <c r="I226" i="26"/>
  <c r="I227" i="26"/>
  <c r="I228" i="26"/>
  <c r="I229" i="26"/>
  <c r="I230" i="26"/>
  <c r="I231" i="26"/>
  <c r="I232" i="26"/>
  <c r="I233" i="26"/>
  <c r="I234" i="26"/>
  <c r="I235" i="26"/>
  <c r="I236" i="26"/>
  <c r="I237" i="26"/>
  <c r="I238" i="26"/>
  <c r="I239" i="26"/>
  <c r="I240" i="26"/>
  <c r="I241" i="26"/>
  <c r="I245" i="26"/>
  <c r="I246" i="26"/>
  <c r="I247" i="26"/>
  <c r="I248" i="26"/>
  <c r="I249" i="26"/>
  <c r="I250" i="26"/>
  <c r="I251" i="26"/>
  <c r="I252" i="26"/>
  <c r="I253" i="26"/>
  <c r="I254" i="26"/>
  <c r="I255" i="26"/>
  <c r="I256" i="26"/>
  <c r="I258" i="26"/>
  <c r="I259" i="26"/>
  <c r="I260" i="26"/>
  <c r="I261" i="26"/>
  <c r="I262" i="26"/>
  <c r="I263" i="26"/>
  <c r="I264" i="26"/>
  <c r="I220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88" i="26"/>
  <c r="I189" i="26"/>
  <c r="I190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7" i="26"/>
  <c r="I208" i="26"/>
  <c r="I209" i="26"/>
  <c r="I210" i="26"/>
  <c r="I211" i="26"/>
  <c r="I212" i="26"/>
  <c r="I213" i="26"/>
  <c r="I214" i="26"/>
  <c r="I169" i="26"/>
  <c r="H215" i="26" s="1"/>
  <c r="I118" i="26"/>
  <c r="I119" i="26"/>
  <c r="I120" i="26"/>
  <c r="I121" i="26"/>
  <c r="I122" i="26"/>
  <c r="I123" i="26"/>
  <c r="I124" i="26"/>
  <c r="I125" i="26"/>
  <c r="I126" i="26"/>
  <c r="I127" i="26"/>
  <c r="I128" i="26"/>
  <c r="I129" i="26"/>
  <c r="I130" i="26"/>
  <c r="I131" i="26"/>
  <c r="I132" i="26"/>
  <c r="I133" i="26"/>
  <c r="I134" i="26"/>
  <c r="I135" i="26"/>
  <c r="I136" i="26"/>
  <c r="I137" i="26"/>
  <c r="I138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7" i="26"/>
  <c r="I158" i="26"/>
  <c r="I159" i="26"/>
  <c r="I160" i="26"/>
  <c r="I161" i="26"/>
  <c r="I162" i="26"/>
  <c r="I163" i="26"/>
  <c r="I117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100" i="26"/>
  <c r="I101" i="26"/>
  <c r="I102" i="26"/>
  <c r="I103" i="26"/>
  <c r="I104" i="26"/>
  <c r="I105" i="26"/>
  <c r="I106" i="26"/>
  <c r="I107" i="26"/>
  <c r="I108" i="26"/>
  <c r="I109" i="26"/>
  <c r="I110" i="26"/>
  <c r="I111" i="26"/>
  <c r="I13" i="26"/>
  <c r="H466" i="26" l="1"/>
  <c r="H265" i="26"/>
  <c r="H408" i="26"/>
  <c r="H360" i="26"/>
  <c r="I360" i="26" s="1"/>
  <c r="H523" i="26"/>
  <c r="I523" i="26" s="1"/>
  <c r="H164" i="26"/>
  <c r="I164" i="26" s="1"/>
  <c r="H112" i="26"/>
  <c r="I112" i="26" s="1"/>
  <c r="I615" i="26"/>
  <c r="I570" i="26"/>
  <c r="I548" i="26"/>
  <c r="I466" i="26"/>
  <c r="I408" i="26"/>
  <c r="I312" i="26"/>
  <c r="I265" i="26"/>
  <c r="I215" i="26"/>
  <c r="I617" i="26" l="1"/>
  <c r="D40" i="33" s="1"/>
</calcChain>
</file>

<file path=xl/sharedStrings.xml><?xml version="1.0" encoding="utf-8"?>
<sst xmlns="http://schemas.openxmlformats.org/spreadsheetml/2006/main" count="1835" uniqueCount="345">
  <si>
    <t>x</t>
  </si>
  <si>
    <t>IZNOS</t>
  </si>
  <si>
    <t>E.</t>
  </si>
  <si>
    <t>E.1.2</t>
  </si>
  <si>
    <t>DN</t>
  </si>
  <si>
    <t>POG.</t>
  </si>
  <si>
    <t>R.B.</t>
  </si>
  <si>
    <t>NASLOV STAVKE I OPIS</t>
  </si>
  <si>
    <t>NAPOMENA PONUDITELJA</t>
  </si>
  <si>
    <t>J.M.</t>
  </si>
  <si>
    <t>10.</t>
  </si>
  <si>
    <t>10.a</t>
  </si>
  <si>
    <t>11.</t>
  </si>
  <si>
    <t>11.a</t>
  </si>
  <si>
    <t>13.</t>
  </si>
  <si>
    <t>13.a</t>
  </si>
  <si>
    <t>m</t>
  </si>
  <si>
    <t>kom</t>
  </si>
  <si>
    <t>KOL.</t>
  </si>
  <si>
    <t>J.C.</t>
  </si>
  <si>
    <t>kpl</t>
  </si>
  <si>
    <t xml:space="preserve"> </t>
  </si>
  <si>
    <t>TROŠKOVNIK ELEKTROTEHNIČKIH INSTALACIJA - OPCIJSKE STAVKE</t>
  </si>
  <si>
    <t>N</t>
  </si>
  <si>
    <t>E.1.</t>
  </si>
  <si>
    <t>Jaka struja</t>
  </si>
  <si>
    <t>DN RO</t>
  </si>
  <si>
    <t>Razdjelni ormari</t>
  </si>
  <si>
    <t>E.1.2.</t>
  </si>
  <si>
    <t>1.</t>
  </si>
  <si>
    <t>Razdjenik GRO</t>
  </si>
  <si>
    <t xml:space="preserve">, dimenzija [5716x(2113+100)x647mm], u skladu sa standardom IEC 61439-1-2 do 6300A, testiran na zaštitu od luka po standardu IECTR 61641 . Ormar je slobodnostojeći, metalni, sa punim vratima, sa stupnjem zaštite IP41. Ormar je tip ABB System Pro E Power, dimenzioniran za In=1250A i Icu=36kA sa stupnjem unutarnjeg odjeljivanja 1. 
Potrebno predvidjeti 20% rezervnog prostora u svrhu budućih nadogradnji.
Stavka uključuje sav potreban montažni materijal za potpunu funkcionalnost. </t>
  </si>
  <si>
    <t>ORMAR:</t>
  </si>
  <si>
    <t xml:space="preserve">Bočni poklopci podnožja h=100mm š=500mm , tip PPFM1050 </t>
  </si>
  <si>
    <t xml:space="preserve">Pocinčani montažni profili SPE-Power , tip PCFM0800 </t>
  </si>
  <si>
    <t xml:space="preserve">Pocinčani montažni profili š=500mm , tip PCFM0500 </t>
  </si>
  <si>
    <t xml:space="preserve">Pocinčane upore h=2000mm , tip PUPM2000 </t>
  </si>
  <si>
    <t xml:space="preserve">Pocinčana upora 2000mm za unutarnji kabelski prostor , tip PUCM2000 </t>
  </si>
  <si>
    <t xml:space="preserve">Slijepa vrata za unutarnji kabelski prostor 2000x200mm , tip PDCB2020 </t>
  </si>
  <si>
    <t xml:space="preserve">Fiksni okvir za ploče h=2000mm š=600mm , tip PFPF2060 </t>
  </si>
  <si>
    <t xml:space="preserve">Okvir , tip PKST0800 </t>
  </si>
  <si>
    <t xml:space="preserve">Okvir za krov , tip PKST0501 </t>
  </si>
  <si>
    <t xml:space="preserve">Puna vrata 2000x800mm IP31 , tip PDLB2080 </t>
  </si>
  <si>
    <t xml:space="preserve">IP30/40 vanjska stražnja slijepa ploča 2000x800mm , tip PPEB2080 </t>
  </si>
  <si>
    <t xml:space="preserve">IP30/40 vanjska stražnja slijepa ploča 2000x500mm , tip PPEB2050 </t>
  </si>
  <si>
    <t xml:space="preserve">Slijepa ploča 800x500mm , tip PTBB8050 </t>
  </si>
  <si>
    <t xml:space="preserve">Pocinčano podnožje h=100mm , tip PPAM0100 </t>
  </si>
  <si>
    <t xml:space="preserve">Prednji/stražnji/ poklopci podnožja h=100mm š=800mm , tip PPFM1080 </t>
  </si>
  <si>
    <t xml:space="preserve">Kit za ugradnju prekidača Tmax T5 3p fix horizontalno , tip PHCT5306 </t>
  </si>
  <si>
    <t xml:space="preserve">Kit za ugradnju prekidača Tmax XT4 3P F-RHD , tip PHCX4401 </t>
  </si>
  <si>
    <t xml:space="preserve">Kit za kompaktni prekidač XT1, tip PHCX1401 </t>
  </si>
  <si>
    <t xml:space="preserve">Slijepa ploča 600x100mm , tip PPFB1060 </t>
  </si>
  <si>
    <t xml:space="preserve">Pokrovna maska 48 modula 600x200mm , tip PPMF2060 </t>
  </si>
  <si>
    <t xml:space="preserve">Standardni kit za Din nosač , tip PDRS0600 </t>
  </si>
  <si>
    <t xml:space="preserve">Pocinčani nosači l=488mm , tip PCRM0488 </t>
  </si>
  <si>
    <t xml:space="preserve">Univerzalni držači kom.8 , tip PBBU0008 </t>
  </si>
  <si>
    <t xml:space="preserve">Pocinčani nosači l=188mm , tip PCRM0188 </t>
  </si>
  <si>
    <t xml:space="preserve">Nosači sabirnice l=50mm kom.24 , tip PBHB1125 </t>
  </si>
  <si>
    <t xml:space="preserve">Plastični vihci za učvršćenje sabirnica l=195mm za In manje od 4000A , tip PTRN1951 </t>
  </si>
  <si>
    <t xml:space="preserve">Pocinčani montažni profili š=300mm , tip PCFM0300 </t>
  </si>
  <si>
    <t xml:space="preserve">Slijepa vrata za kabelski ormar 2000x300mm , tip PDCB2030 </t>
  </si>
  <si>
    <t xml:space="preserve">Okvir za krov , tip PKST0300 </t>
  </si>
  <si>
    <t xml:space="preserve">Kit za povezivanje ormara , tip PSBS0065 </t>
  </si>
  <si>
    <t xml:space="preserve">Okvir , tip PKDT0501 </t>
  </si>
  <si>
    <t xml:space="preserve">Puna vrata 2000x300mm IP31 , tip PDLB2030 </t>
  </si>
  <si>
    <t xml:space="preserve">IP30/40 vanjska bočna slijepa ploča 2000x300mm , tip PPEB2030 </t>
  </si>
  <si>
    <t xml:space="preserve">Slijepa ploča 300x500mm , tip PTBB3050 </t>
  </si>
  <si>
    <t xml:space="preserve">Prednji/stražnji/bočni poklopci podnožja h=100mm š/d=300mm , tip PPFM1030 </t>
  </si>
  <si>
    <t xml:space="preserve">Kit za ugradnju prekidača Tmax XT1 3-4p fix horizontalno , tip PHCX1101 </t>
  </si>
  <si>
    <t xml:space="preserve">Slijepa ploča 600x200mm , tip PPFB2060 </t>
  </si>
  <si>
    <t xml:space="preserve">Kit za ugradnju prekidača Tmax XT2 3p fix horizontalno , tip PHCX2401 </t>
  </si>
  <si>
    <t xml:space="preserve">Kit za ugradnju prekidača Tmax XT3 3-4p fix horizontalno , tip PHCX3401 </t>
  </si>
  <si>
    <t xml:space="preserve">Fiksni okvir za ploče h=2000mm š=800mm , tip PFPF2080 </t>
  </si>
  <si>
    <t xml:space="preserve">Središnji usponski nosač visine 2000mm , tip PUKI2000 </t>
  </si>
  <si>
    <t xml:space="preserve">Slijepa ploča 800x400mm , tip PPFB4080 </t>
  </si>
  <si>
    <t xml:space="preserve">Ravna slijepa ploča 800x800mm, tip PPFB8080 </t>
  </si>
  <si>
    <t xml:space="preserve">Ravna slijepa ploča 100x800mm, tip PPFB1080 </t>
  </si>
  <si>
    <t xml:space="preserve">Kit za kompaktni prekidač T5 MO, tip PHDT5404 </t>
  </si>
  <si>
    <t xml:space="preserve">Pokrovna maska 48 modula 200x800mm , tip PPMF2080 </t>
  </si>
  <si>
    <t xml:space="preserve">Standardni kit za Din nosač , tip PDRS0800 </t>
  </si>
  <si>
    <t xml:space="preserve">Puna montažna ploča [vxš] 600x800mm , tip PPMB6080 </t>
  </si>
  <si>
    <t xml:space="preserve">Ravne bakrene sabirnice  50x5mm L=1750mm, tip PBFC5005 </t>
  </si>
  <si>
    <t xml:space="preserve">Džep za dokumentaciju A4, tip EV1075K </t>
  </si>
  <si>
    <t>OPREMA:</t>
  </si>
  <si>
    <t xml:space="preserve">Sklopka za automatsku izmjenu napajanja TrueOne ATS 1250A IEC, s odgodom, tio I-0-II, level 4 kontroler touch screen, kompaktna izvedba, sa mjerenjem električnih veličina, komunikacijom, odvojivim panelom za montažu na vrata ormara RJ45, dovodni kabeli sa gornje strane, tip OXB1250E3S4QT                            </t>
  </si>
  <si>
    <t xml:space="preserve">Tropolni kompaktni prekidač nazivne struje 63A sa elektroničkom zaštitnom jedinicom podesivim EKIP LSI prekidne moći 36kA - IEC60947-2 , tip XT2N 160 EKIP LSI IN=63A 3P F F </t>
  </si>
  <si>
    <t xml:space="preserve">Tropolni+N nosač cilindričnog niskonaponskog osigurača 22x58mm - 125A , tip E 93N/125 </t>
  </si>
  <si>
    <t xml:space="preserve">Cilindrični osigurač vel. 22x58mm In=100A , tip E 9F22 GG100 </t>
  </si>
  <si>
    <t xml:space="preserve">Tropolni+N katodni odvodnik prenapona , tip OVR T1 4L 25-255 TS </t>
  </si>
  <si>
    <t xml:space="preserve">Tropolni minijaturni automatski prekidač C16A prekidne moći 25kA - IEC60947-2, tip S203P-C16 </t>
  </si>
  <si>
    <t xml:space="preserve">Jednopolni minijaturni automatski prekidač C16A prekidne moći 25kA - IEC60947-2, tip S201P-C16 </t>
  </si>
  <si>
    <t xml:space="preserve">Jednopolni minijaturni automatski prekidač C6A prekidne moći 25kA - IEC60947-2, tip S201P-C6 </t>
  </si>
  <si>
    <t xml:space="preserve">Minijaturni pomoćni relej sa LED diodom, 4 preklopiva kontakta In=6A - 230VAC, tip CR-M230AC4L </t>
  </si>
  <si>
    <t xml:space="preserve">Podnožje pomoćnog minijaturnog releja sa 2 ili 4 preklopiva kontakta , tip CR-M4SS </t>
  </si>
  <si>
    <t xml:space="preserve">Gljivasto tipkalo za nužni isklop crveno deblokiranje okretanjem 1NO+11NC, tip CE4T-10R-11 </t>
  </si>
  <si>
    <t xml:space="preserve">Strujni transformator 800/5A , tip CT6/800 </t>
  </si>
  <si>
    <t xml:space="preserve">Tropolni minijaturni automatski prekidač C2A prekidne moći 100kA - IEC60947-2, tip S203-C2 </t>
  </si>
  <si>
    <t xml:space="preserve">Digitalni multimetar za mjerenje naponastruja frekvencije faktora snage aktivne i reaktivne snage i energije 96x96mm. sa  Modbus RTU komunikacijom 2I , tip M2M MODBUS </t>
  </si>
  <si>
    <t xml:space="preserve">Tropolni kompaktni prekidač nazivne struje 80A sa termomagnetskom zaštitnom jedinicom podesivim od 0.7-1xIn prekidne moći 18kA , tip XT1B 160 TMD 80-800 3P F F </t>
  </si>
  <si>
    <t xml:space="preserve">Tropolni kompaktni prekidač nazivne struje 50A sa termomagnetskom zaštitnom jedinicom podesivim od 0.7-1xIn prekidne moći 18kA, tip XT1B 160 TMD 50-500 3P F F </t>
  </si>
  <si>
    <t xml:space="preserve">Tropolni kompaktni prekidač nazivne struje 32A sa termomagnetskom zaštitnom jedinicom podesivim od 0.7-1xIn prekidne moći 18kA , tip XT1B 160 TMD 32-450 3P F F </t>
  </si>
  <si>
    <t xml:space="preserve">Četveropolni kompaktni prekidač nazivne struje 630A sa elektroničkom zaštitnom jedinicom LSI podesivim od 0.4-1xIn prekidne moći 36kA - IEC60947-2 sa maskom za vrata , tip T5N 630 PR222DS/P-LSI IN=630 4P F F </t>
  </si>
  <si>
    <t xml:space="preserve">Pomoćni kontakti 3Q+1SY 250 V AC/DC , tip AUX T1...T6 3Q 1SY </t>
  </si>
  <si>
    <t xml:space="preserve">Naponski okidač 230VAC , tip SOR T4-T5-T6 220..240 VAC - 220..250V </t>
  </si>
  <si>
    <t xml:space="preserve">Motorni pogon 230VAC za prekidače Tmax T4/T5 220-250VAC/DC , tip MOE T4-T5 220...250 VAC/DC </t>
  </si>
  <si>
    <t xml:space="preserve">Strujni mjerni transformatori 600/5A ugradnja na bakrene sabirnice , tip CT MAX 600 </t>
  </si>
  <si>
    <t xml:space="preserve">Indirektno brojilo do 6A aktivne i reaktivne energije sa EQ M-Bus komunikacijom do 4 tarife mjerenje u IV. kvadranta sa integriranim satom za prebacivanje tarifa mjerenje do 16. harmonika i THD-a MID odobrenje , tip B24 353-100 </t>
  </si>
  <si>
    <t>AGREGATSKA/UPS SEKCIJA</t>
  </si>
  <si>
    <t xml:space="preserve">Tropolni kompaktni prekidač nazivne struje 16A sa termomagnetskom zaštitnom jedinicom podesivim od 0.7-1xIn prekidne moći 36kA, tip XT2N 160 TMD 16-300 3P F F </t>
  </si>
  <si>
    <t xml:space="preserve">Tropolni kompaktni prekidač nazivne struje 125A sa termomagnetskom zaštitnom jedinicom podesivim od 0.7-1xIn prekidne moći 36kA, tip XT3N 250 TMD 125-1250 3P F F </t>
  </si>
  <si>
    <t xml:space="preserve">Tropolni kompaktni prekidač nazivne struje 125A sa termomagnetskom zaštitnom jedinicom podesivim od 0.7-1xIn prekidne moći 18kA , tip XT1B 160 TMD 125-1250 3P F F </t>
  </si>
  <si>
    <t xml:space="preserve">Tropolni kompaktni prekidač nazivne struje 100A sa termomagnetskom zaštitnom jedinicom podesivim od 0.7-1xIn prekidne moći 16kA, tip XT1B 160 TMD 100-1000 3P F F </t>
  </si>
  <si>
    <t xml:space="preserve">Tropolni kompaktni prekidač nazivne struje 25A sa termomagnetskom zaštitnom jedinicom podesivim od 0.7-1xIn prekidne moći 18kA , tip XT1B 160 TMD 25-450 3P F F </t>
  </si>
  <si>
    <t xml:space="preserve">Četveropolni kompaktni prekidač nazivne struje 80A sa termomagnetskom zaštitnom jedinicom podesivim od 0.7-1xIn prekidne moći 18kA , tip XT1B 160 TMD 80-800 4P F F </t>
  </si>
  <si>
    <t xml:space="preserve">Jednopolni minijaturni automatski prekidač C6A prekidne moći 10kA - IEC60947-2, tip S201-C6 </t>
  </si>
  <si>
    <t xml:space="preserve">Pomoćni kontakti AUX-C 1Q+1SY...230VAC, tip AUX-C 1Q+1SY 250 V XT1..XT4 F/P </t>
  </si>
  <si>
    <t xml:space="preserve">Naponski okidač 230VAC, tip SOR XT1..XT4 220...240 VAC-220...250 VDC </t>
  </si>
  <si>
    <t xml:space="preserve">Četveropolni niskonaponski strujni prekidač 63A prekidne moći 36kA sa elektroničkom zaštitnom jedinicom Ekip LSI , tip XT4N 160 LSI 4P F F INN=100% </t>
  </si>
  <si>
    <t xml:space="preserve">Tropolni kompaktni prekidač nazivne struje 40A sa elektroničkom zaštitnom jedinicom podesivim EKIP LSI prekidne moći 36kA - IEC60947-2 , tip XT4N 160 EKIP LSI IN=40A 3P F F </t>
  </si>
  <si>
    <t>MREŽNA SKECIJA</t>
  </si>
  <si>
    <t xml:space="preserve">Tropolni kompaktni prekidač nazivne struje 630A sa elektroničkom zaštitnom jedinicom LSIG (24VDC) - mjerenjem strujanapona prividne jalove i radne snage cosfi peak faktora frekvencije i energije za podešenje zaštite koristiti PR010/T testnu jedinicu prekidne moći 36kA - IEC60947-2 sa maskom za vrata , tip T5N 630 PR223DS IN=630 3P F F </t>
  </si>
  <si>
    <t xml:space="preserve">Tropolni niskonaponski strujni prekidač 250A prekidne moći 36kA sa termomagnetskom zaštitnom jedinicom TMA, tip XT4N 250 TMA 250-2500 3P F F </t>
  </si>
  <si>
    <t xml:space="preserve">Strujni mjerni tranformator 250/5A , tip CT PRO XT 250 </t>
  </si>
  <si>
    <t xml:space="preserve">Direktno brojilo do 6A aktivne i reaktivne energije sa EQ M-Bus komunikacijom do 4 tarife mjerenje u IV. kvadranta sa integriranim satom za prebacivanje tarifa mjerenje do 16. harmonika i THD-a MID odobrenje , tip B23 313-100 </t>
  </si>
  <si>
    <t xml:space="preserve">Tropolni kompaktni prekidač nazivne struje 63A sa termomagnetskom zaštitnom jedinicom podesivim od 0.7-1xIn prekidne moći 18kA , tip XT1B 160 TMD 63-630 3P F F </t>
  </si>
  <si>
    <t xml:space="preserve">Jednopolni minijaturni automatski prekidač D25A prekidne moći 10kA - IEC60947-2, tip S201-D25 </t>
  </si>
  <si>
    <t>Redne stezaljke - komplet prema el. shemi</t>
  </si>
  <si>
    <t>kompl</t>
  </si>
  <si>
    <t>Tropolna shema izvedenog stanja razdjelnika +GRO,  napravljena u AutoCAD Electrical, Eplan ili sl.</t>
  </si>
  <si>
    <t>kom.</t>
  </si>
  <si>
    <t>Vodiči, stopice, kanali i ostali pomoćni materijal</t>
  </si>
  <si>
    <t>kpl.</t>
  </si>
  <si>
    <t>1.a</t>
  </si>
  <si>
    <t>DOBAVA FCO OBJEKAT:</t>
  </si>
  <si>
    <t>2.</t>
  </si>
  <si>
    <t>Razdjenik RO/1.1</t>
  </si>
  <si>
    <t>Dimenzija [(890+490)x(2050+100)x240mm], u skladu sa standardom IEC 61439-1-2 do 800A. Ormar je slobodnostojeći, metalni, s punim metalnim vratima, sa stupnjem zaštite IP43. Ormar je tip ABB ArTu L.
Potrebno predvidjeti 20% rezervnog prostora u svrhu budućih nadogradnji.
Stavka uključuje sav potreban montažni materijal za potpunu funkcionalnost.</t>
  </si>
  <si>
    <t xml:space="preserve">Spojnice za fiksiranje ormara uz zid , tip AL2000 </t>
  </si>
  <si>
    <t xml:space="preserve">Maska podnožja , tip ZL1000 </t>
  </si>
  <si>
    <t xml:space="preserve">Struktura ormara ArTu L 2000x195mm , tip SL2008 </t>
  </si>
  <si>
    <t xml:space="preserve">Maske podnožja sprijeda/straga , tip ZL1101 </t>
  </si>
  <si>
    <t xml:space="preserve">Puna vrata 2000x800mm , tip PC2035 </t>
  </si>
  <si>
    <t xml:space="preserve">Bočne stranice 2000x195mm , tip MC2000 </t>
  </si>
  <si>
    <t xml:space="preserve">Upuštena slijepa ploča 400x800mm, tip PR4800 </t>
  </si>
  <si>
    <t xml:space="preserve">Upuštena slijepa ploča 200x800mm, tip PR2800 </t>
  </si>
  <si>
    <t xml:space="preserve">36-modulna pokrovna maska za DIN opremu , tip PM2836 </t>
  </si>
  <si>
    <t xml:space="preserve">Standardni kit za Din nosač IS2/ArTu M  , tip GD1530 </t>
  </si>
  <si>
    <t xml:space="preserve">Parcijalna temeljna ploča 400x800mm , tip PF1104 </t>
  </si>
  <si>
    <t xml:space="preserve">Parcijalna temeljna ploča 200x800mm , tip PF1102 </t>
  </si>
  <si>
    <t xml:space="preserve">Kabelski prostor visine 2000mm , tip VC2000 </t>
  </si>
  <si>
    <t xml:space="preserve">Maska podnožja 300x100mm , tip ZL2001 </t>
  </si>
  <si>
    <t xml:space="preserve">Središnja upora za povezivanje struktura ormara ArTu L , tip MI2000 </t>
  </si>
  <si>
    <t xml:space="preserve">Središnji element za povezivanje podnožja ormara ArTu L , tip ZL3000 </t>
  </si>
  <si>
    <t xml:space="preserve">Puna metalna vrata 2000x300mm , tip PC2002 </t>
  </si>
  <si>
    <t xml:space="preserve">Slijepa ploča 300x400mm, tip PR4401 </t>
  </si>
  <si>
    <t xml:space="preserve">Pokrovna ploča za DIN šinu, tip PM2612 </t>
  </si>
  <si>
    <t xml:space="preserve">Kit za DIN šinu za kabelsko polje, tip GD1512 </t>
  </si>
  <si>
    <t xml:space="preserve">Puna slijepa ploča 300x300mm, tip PC0300 </t>
  </si>
  <si>
    <t>MREŽA</t>
  </si>
  <si>
    <t xml:space="preserve">Četveropolna rastavna sklopka 160A 0-1 ugradnja na temeljnu ploču , tip OT160G04 </t>
  </si>
  <si>
    <t xml:space="preserve">Ručica za sklopku 160-250A za osovinu promjera 6mm dužine 65mm, tip OHB65J6 </t>
  </si>
  <si>
    <t xml:space="preserve">Osovina za sklopku 160A promjera 6mm, tip OXP6X210 </t>
  </si>
  <si>
    <t xml:space="preserve">Četveropolni minijaturni automatski osigurač D40A 25kA - IEC60947-2 , tip S204P-D40 </t>
  </si>
  <si>
    <t xml:space="preserve">Tropolni+N katodni odvodnik prenapona , tip OVR T2 3N 40-275 P QS </t>
  </si>
  <si>
    <t xml:space="preserve">Tropolni minijaturni automatski prekidač B10A prekidne moći 10kA - IEC60947-2 - IEC60947-2 , tip S203-B10 </t>
  </si>
  <si>
    <t xml:space="preserve">Tropolni minijaturni automatski prekidač C40A prekidne moći 10kA - IEC60947-2, tip S203-C40 </t>
  </si>
  <si>
    <t xml:space="preserve">Četveropolna strujna zaštitna sklopka 40/0.03A , tip F204AC-40/0,03 </t>
  </si>
  <si>
    <t xml:space="preserve">Jednopolni minijaturni automatski prekidač C16A prekidne moći 10kA - IEC60947-2, tip S201-C16 </t>
  </si>
  <si>
    <t xml:space="preserve">Jednopolni minijaturni automatski prekidač C10A prekidne moći 10kA - IEC60947-2, tip S201-C10 </t>
  </si>
  <si>
    <t xml:space="preserve">Jednopolni minijaturni automatski prekidač B10A prekidne moći 10kA - IEC60947-2, tip S201-B10 </t>
  </si>
  <si>
    <t xml:space="preserve">Tropolni minijaturni automatski prekidač C25A 10kA - IEC60947-2 , tip S203-C25 </t>
  </si>
  <si>
    <t xml:space="preserve">Jednopolni minijaturni automatski prekidač C20A 10kA - IEC60947-2 , tip S201-C20 </t>
  </si>
  <si>
    <t xml:space="preserve">Jednofazni upravljački transformator 230/24VAC 100VA , tip TM-C100/12-24 </t>
  </si>
  <si>
    <t xml:space="preserve">Adapter za montažu transformatora na DIN šinu, tip TM-C-DIN </t>
  </si>
  <si>
    <t>UPS</t>
  </si>
  <si>
    <t xml:space="preserve">Četveropolna rastavna sklopka 63A 0-1 ugradnja na DIN šinu, tip OT63F4N2 </t>
  </si>
  <si>
    <t>Tropolna shema izvedenog stanja razdjelnika +RO-1.1,  napravljena u AutoCAD Electrical, Eplan ili sl.</t>
  </si>
  <si>
    <t>2.a</t>
  </si>
  <si>
    <t>Dobava:</t>
  </si>
  <si>
    <t>3.</t>
  </si>
  <si>
    <t>Razdjenik RO/1.2</t>
  </si>
  <si>
    <t xml:space="preserve">, dimenzija [(690+490)x(2050+100)x240mm], u skladu sa standardom IEC 61439-1-2 do 800A. Ormar je slobodnostojeći, metalni, s punim metalnim vratima, sa stupnjem zaštite IP43. Ormar je tip ABB ArTu L.
Potrebno predvidjeti 20% rezervnog prostora u svrhu budućih nadogradnji.
Stavka uključuje sav potreban montažni materijal za potpunu funkcionalnost. </t>
  </si>
  <si>
    <t xml:space="preserve">Struktura ormara ArTu L 2000x195mm , tip SL2000 </t>
  </si>
  <si>
    <t xml:space="preserve">Maska podnožja , tip ZL1001 </t>
  </si>
  <si>
    <t xml:space="preserve">Puna vrata 2000x600mm , tip PC2001 </t>
  </si>
  <si>
    <t xml:space="preserve">Upuštena prednja ploča 400x600mm , tip PR4600 </t>
  </si>
  <si>
    <t xml:space="preserve">Upuštena prednja ploča 200x600mm , tip PR2600 </t>
  </si>
  <si>
    <t xml:space="preserve">Din maska 200mm , tip PM2624 </t>
  </si>
  <si>
    <t xml:space="preserve">DIN nosač 24 modula , tip GD1520 </t>
  </si>
  <si>
    <t xml:space="preserve">Parcijalna temeljna ploča 600x400mm , tip PF1004 </t>
  </si>
  <si>
    <t xml:space="preserve">Parcijalna temeljna ploča 200x600mm , tip PF1002 </t>
  </si>
  <si>
    <t xml:space="preserve">Jednopolni minijaturni automatski prekidač B16A prekidne moći 10kA - IEC60947-2 , tip S201-B16 </t>
  </si>
  <si>
    <t>Tropolna shema izvedenog stanja razdjelnika +RO-1.2,  napravljena u AutoCAD Electrical, Eplan ili sl.</t>
  </si>
  <si>
    <t>3.a</t>
  </si>
  <si>
    <t>4.</t>
  </si>
  <si>
    <t>Razdjenik RO/2.1</t>
  </si>
  <si>
    <t xml:space="preserve">, dimenzija [(890+690)x(2050+100)x240mm], u skladu sa standardom IEC 61439-1-2 do 800A. Ormar je slobodnostojeći, metalni, s punim metalnim vratima, sa stupnjem zaštite IP43. Ormar je tip ABB ArTu L.
Potrebno predvidjeti 20% rezervnog prostora u svrhu budućih nadogradnji.
Stavka uključuje sav potreban montažni materijal za potpunu funkcionalnost. </t>
  </si>
  <si>
    <t xml:space="preserve">Parcijalna temeljna ploča 600x400mm , tip PF1003 </t>
  </si>
  <si>
    <t xml:space="preserve">Četveropolna rastavna sklopka 80A 0-1 ugradnja na DIN šinu, tip OT80F4N2 </t>
  </si>
  <si>
    <t>Tropolna shema izvedenog stanja razdjelnika +RO-2.1,  napravljena u AutoCAD Electrical, Eplan ili sl.</t>
  </si>
  <si>
    <t>4.a</t>
  </si>
  <si>
    <t>5.</t>
  </si>
  <si>
    <t>Razdjenik RO/2.2</t>
  </si>
  <si>
    <t xml:space="preserve">Četveropolna rastavna sklopka 125A 0-1 ugradnja na DIN šinu, tip OT125F4N2 </t>
  </si>
  <si>
    <t>Tropolna shema izvedenog stanja razdjelnika +RO-2.2,  napravljena u AutoCAD Electrical, Eplan ili sl.</t>
  </si>
  <si>
    <t>Doprema, unošenje i povezivanje ormara s kablovima na objektu, sa ispitivanjem i izdavanjem atesta:</t>
  </si>
  <si>
    <t>5.a</t>
  </si>
  <si>
    <t>6.</t>
  </si>
  <si>
    <t>Razdjenik RO/3.1</t>
  </si>
  <si>
    <t xml:space="preserve">, dimenzija [(890+490)x(2050+100)x240mm], u skladu sa standardom IEC 61439-1-2 do 800A. Ormar je slobodnostojeći, metalni, s punim metalnim vratima, sa stupnjem zaštite IP43. Ormar je tip ABB ArTu L.
Potrebno predvidjeti 20% rezervnog prostora u svrhu budućih nadogradnji.
Stavka uključuje sav potreban montažni materijal za potpunu funkcionalnost. </t>
  </si>
  <si>
    <t>Tropolna shema izvedenog stanja razdjelnika +RO-3.1,  napravljena u AutoCAD Electrical, Eplan ili sl.</t>
  </si>
  <si>
    <t>6.a</t>
  </si>
  <si>
    <t>7.</t>
  </si>
  <si>
    <t>Razdjenik RO/3.2</t>
  </si>
  <si>
    <t xml:space="preserve">Dimenzija [(890+490)x(2050+100)x240mm], u skladu sa standardom IEC 61439-1-2 do 800A. Ormar je slobodnostojeći, metalni, s punim metalnim vratima, sa stupnjem zaštite IP43. Ormar je tip ABB ArTu L.
Potrebno predvidjeti 20% rezervnog prostora u svrhu budućih nadogradnji.
Stavka uključuje sav potreban montažni materijal za potpunu funkcionalnost. </t>
  </si>
  <si>
    <t>Tropolna shema izvedenog stanja razdjelnika +RO-3.2,  napravljena u AutoCAD Electrical, Eplan ili sl.</t>
  </si>
  <si>
    <t>7.a</t>
  </si>
  <si>
    <t>8.</t>
  </si>
  <si>
    <t>Razdjenik RO/POD</t>
  </si>
  <si>
    <t xml:space="preserve">Dimenzija [(690+490)x(2050+100)x240mm], u skladu sa standardom IEC 61439-1-2 do 800A. Ormar je slobodnostojeći, metalni, s punim metalnim vratima, sa stupnjem zaštite IP43. Ormar je tip ABB ArTu L.
Potrebno predvidjeti 20% rezervnog prostora u svrhu budućih nadogradnji.
Stavka uključuje sav potreban montažni materijal za potpunu funkcionalnost. </t>
  </si>
  <si>
    <t xml:space="preserve">Tropolni minijaturni automatski prekidač C16A 10kA - IEC60947-2 , tip S203-C16 </t>
  </si>
  <si>
    <t xml:space="preserve">Jednopolni minijaturni automatski prekidač C2A 10kA - IEC60947-2 , tip S201-C2 </t>
  </si>
  <si>
    <t xml:space="preserve">Kombinirana zaštitna sklopka 1P+N 16A30mA AC , tip DS201 C16 AC30 </t>
  </si>
  <si>
    <t xml:space="preserve">Kombinirana zaštitna sklopka 3P+N 32A30mA AC , tip DS204 M C32 AC30 </t>
  </si>
  <si>
    <t xml:space="preserve">Multifunkcijski vremenski relej 1CO sa upravljačkim ulazom 24-240V AC/DC podesiv od0.05s-100h , tip CT-MFE </t>
  </si>
  <si>
    <t xml:space="preserve">Dvopolni instalacijski sklopnik 20A 2NO 230VAC , tip ESB20-20 230V 50HZ / 264V 60HZ </t>
  </si>
  <si>
    <t>AGREGAT</t>
  </si>
  <si>
    <t>Kont. Tip1 +LUX</t>
  </si>
  <si>
    <t>Tropolna shema izvedenog stanja razdjelnika +RO-POD,  napravljena u AutoCAD Electrical, Eplan ili sl.</t>
  </si>
  <si>
    <t>8.a</t>
  </si>
  <si>
    <t>9.</t>
  </si>
  <si>
    <t>Razdjenik RO/KUH</t>
  </si>
  <si>
    <t xml:space="preserve">dimenzija [890x(2050+100)x240mm], u skladu sa standardom IEC 61439-1-2 do 800A. Ormar je slobodnostojeći, metalni, s punim metalnim vratima, sa stupnjem zaštite IP43. Ormar je tip ABB ArTu L.
Potrebno predvidjeti 20% rezervnog prostora u svrhu budućih nadogradnji.
Stavka uključuje sav potreban montažni materijal za potpunu funkcionalnost. </t>
  </si>
  <si>
    <t xml:space="preserve">Četveropolna kombinirana zaštitna sklopka C10A - 30mA AC, tip DS204AC-C10/0,03 </t>
  </si>
  <si>
    <t xml:space="preserve">Četveropolna kombinirana zaštitna sklopka C16A - 30mA AC, tip DS204AC-C16/0,03 </t>
  </si>
  <si>
    <t xml:space="preserve">Četveropolna kombinirana zaštitna sklopka C20A - 30mA AC, tip DS204AC-C20/0,03 </t>
  </si>
  <si>
    <t xml:space="preserve">Četveropolna kombinirana zaštitna sklopka C25A - 30mA AC, tip DS204AC-C25/0,03 </t>
  </si>
  <si>
    <t xml:space="preserve">Četveropolna kombinirana zaštitna sklopka C40A - 30mA AC, tip DS204AC-C40/0,03 </t>
  </si>
  <si>
    <t xml:space="preserve">Četveropolna kombinirana zaštitna sklopka C32A - 30mA AC, tip DS204AC-C32/0,03 </t>
  </si>
  <si>
    <t xml:space="preserve">Četveropolna kombinirana zaštitna sklopka C50A - 30mA AC, tip DS204AC-C50/0,03 </t>
  </si>
  <si>
    <t xml:space="preserve">Kombinirana zaštitna sklopka 1P+N 10A30mA AC , tip DS201 C10 AC30 </t>
  </si>
  <si>
    <t xml:space="preserve">Grebenasta sklopka 25A 0-1 1P kut zaokreta 90° za ugradnju na vrata ormara , tip OC25G01PNBN00NA1 </t>
  </si>
  <si>
    <t xml:space="preserve">Tropolni minijaturni automatski prekidač C32A prekidne moći 10kA - IEC60947-2 , tip S203-C32 </t>
  </si>
  <si>
    <t>Tropolna shema izvedenog stanja razdjelnika +RO-KUH,  napravljena u AutoCAD Electrical, Eplan ili sl.</t>
  </si>
  <si>
    <t>9.a</t>
  </si>
  <si>
    <t>Razdjenik RO/SER</t>
  </si>
  <si>
    <t xml:space="preserve">dimenzija [690x850x204mm], u skladu sa standardom IEC 61439-1-2 do 800A. Ormar je zidni metalni, s punim metalnim vratima, sa stupnjem zaštite IP43. Ormar je tip kao: ABB ArTu L.
Potrebno predvidjeti 20% rezervnog prostora u svrhu budućih nadogradnji.
Stavka uključuje sav potreban montažni materijal za potpunu funkcionalnost. </t>
  </si>
  <si>
    <t xml:space="preserve">Spojnice za fiksiranje ormara uz zid , tip kao: AL2000 </t>
  </si>
  <si>
    <t xml:space="preserve">Struktura ArTu L 800x165mm, tip kao: SL0800 </t>
  </si>
  <si>
    <t xml:space="preserve">Slijepa vrata 600x800mm, tip kao: PC0801 </t>
  </si>
  <si>
    <t xml:space="preserve">Bočne stranice ormara, tip kao: MC0800 </t>
  </si>
  <si>
    <t xml:space="preserve">Upuštena prednja ploča 200x600mm , tip kao: PR2600 </t>
  </si>
  <si>
    <t xml:space="preserve">Din maska 200mm , tip kao: PM2624 </t>
  </si>
  <si>
    <t xml:space="preserve">DIN nosač 24 modula , tip kao: GD1520 </t>
  </si>
  <si>
    <t xml:space="preserve">Parcijalna temeljna ploča 200x600mm , tip kao: PF1002 </t>
  </si>
  <si>
    <t xml:space="preserve">Džep za dokumentaciju A4, tip kao: EV1075K </t>
  </si>
  <si>
    <t xml:space="preserve">Četveropolna rastavna sklopka 80A 0-1 ugradnja na DIN šinu, tip kao: OT80F4N2 </t>
  </si>
  <si>
    <t xml:space="preserve">Četveropolni minijaturni automatski osigurač D40A 25kA - IEC60947-2 , tip kao: S204P-D40 </t>
  </si>
  <si>
    <t xml:space="preserve">Tropolni+N katodni odvodnik prenapona , tip kao: OVR T2 3N 40-275 P QS </t>
  </si>
  <si>
    <t xml:space="preserve">Četveropolna kombinirana zaštitna sklopka C20A - 30mA AC, tip kao: DS204AC-C20/0,03 </t>
  </si>
  <si>
    <t xml:space="preserve">Četveropolna kombinirana zaštitna sklopka C25A - 30mA AC, tip kao: DS204AC-C25/0,03 </t>
  </si>
  <si>
    <t xml:space="preserve">Četveropolna kombinirana zaštitna sklopka C32A - 30mA AC, tip kao: DS204AC-C32/0,03 </t>
  </si>
  <si>
    <t xml:space="preserve">Tropolni minijaturni automatski prekidač C63A prekidne moći 10kA - IEC60947-2, tip kao: S203-C63 </t>
  </si>
  <si>
    <t>Tropolna shema izvedenog stanja razdjelnika +RO-SER,  napravljena u AutoCAD Electrical, Eplan ili sl.</t>
  </si>
  <si>
    <t>Razdjenik RO/SR-U</t>
  </si>
  <si>
    <t xml:space="preserve">Četveropolna rastavna sklopka 63A 0-1 ugradnja na DIN šinu, tip kao: OT63F4N2 </t>
  </si>
  <si>
    <t xml:space="preserve">Tropolni minijaturni automatski prekidač C40A prekidne moći 10kA - IEC60947-2, tip kao: S203-C40 </t>
  </si>
  <si>
    <t xml:space="preserve">Četveropolna strujna zaštitna sklopka 40/0.03A , tip kao: F204AC-40/0,03 </t>
  </si>
  <si>
    <t xml:space="preserve">Jednopolni minijaturni automatski prekidač B16A prekidne moći 10kA - IEC60947-2, tip kao: S201-C16 </t>
  </si>
  <si>
    <t>Tropolna shema izvedenog stanja razdjelnika +RO-SER-U,  napravljena u AutoCAD Electrical, Eplan ili sl.</t>
  </si>
  <si>
    <t>Razdjenik RO/KOMP</t>
  </si>
  <si>
    <t xml:space="preserve">dimenzija [800x(2000+100)x 600mm], tipski testiran prema IEC 60439-1/IEC 61439-1-2.Ormar je slobodnostojeći, metalni, s punim metalnim vratima, sa pojačanim podnožjem visine 100mm, sa stupnjem zaštite IP54. Ormar je tip kao: ABB IS2.
Potrebno predvidjeti 20% rezervnog prostora u svrhu budućih nadogradnji.
Stavka uključuje sav potreban montažni materijal za potpunu funkcionalnost. </t>
  </si>
  <si>
    <t>Podnožje/krov ormara 800x600mm, tip EK8060KN</t>
  </si>
  <si>
    <t>Podne klizne uvodnice 800x400mm, tip kao EF8060</t>
  </si>
  <si>
    <t>Usponski profili 2000mm, tip kao EM2000</t>
  </si>
  <si>
    <t>Stražnja ploča 2000x800mm, tip kao EP2080K</t>
  </si>
  <si>
    <t>Prednja vrata 2000x800mm, tip kao EC2080K</t>
  </si>
  <si>
    <t>Bočna stranica 2000x600mm, tip kao EL2060K</t>
  </si>
  <si>
    <t>Pojačano podnožje 800x100mm, tip kao EZ8001</t>
  </si>
  <si>
    <t>Usponski profili 2000mm za odjeljivanje dubine ormara, tip kao EM2004 - kompl=4 kom</t>
  </si>
  <si>
    <t>Parcijalna temeljna ploča 800x200mm</t>
  </si>
  <si>
    <t>Parcijalna temeljna ploča 800x600mm</t>
  </si>
  <si>
    <t>Ploča za horizontalno parcijalno odjeljivanje 800x400mm,  tip kao EE8041</t>
  </si>
  <si>
    <t>Bočni profil 48x48mm, l=400mm, tip kao EB0400</t>
  </si>
  <si>
    <t>Profil za učvršćenje kablova 1600mm, tip kao TS4004</t>
  </si>
  <si>
    <t>Džep za dokumentaciju A4</t>
  </si>
  <si>
    <t>NOSAČI I BAKRENE SABIRNICE:</t>
  </si>
  <si>
    <t>Nosač bakrenih sabirnica, razmak 100mm, do 60x10mm</t>
  </si>
  <si>
    <t>Bakrena sabirnica Cu 30x10mm</t>
  </si>
  <si>
    <t xml:space="preserve"> tip kao InLine II tropolna rastavna pruga 160A, ugradnja na sabirnice razmak 100mm</t>
  </si>
  <si>
    <t>Rastalni umetak NH000, 25A, sa indikacijom prorade, tip kao kao OFA000H25</t>
  </si>
  <si>
    <t>Rastalni umetak NH000, 63A, sa indikacijom prorade, tip kao kao OFA000H63</t>
  </si>
  <si>
    <t>Rastalni umetak NH00, 125A, sa indikacijom prorade, tip kao kao OFA00H125</t>
  </si>
  <si>
    <t>Jednopolni + N nosač cilindričnog niskonaponskog osigurača 10,3x38mm, tip kao ABB E91N/32</t>
  </si>
  <si>
    <t>Dvopolni nosač cilindričnog niskonaponskog osigurača 10,3x38mm, tip kao ABB E92/32</t>
  </si>
  <si>
    <t>Cilindrični osigurač 10,3x38mm, tip kao ABB E9F10 GG6</t>
  </si>
  <si>
    <t>Kondenzatorski sklopnik 12,5 kVAr-a, 3NO+1NO, 230VAC, tip kao ABB UA16-30-10RA</t>
  </si>
  <si>
    <t>Kondenzatorski sklopnik 25 kVAr-a, 3NO+1NO, 230VAC, tip kao ABB UA30-30-10RA</t>
  </si>
  <si>
    <t>Kondenzatorski sklopnik 50 kVAr-a, 3NO, 230VAC, tip kao ABB UA75-30-00RA</t>
  </si>
  <si>
    <t>Dvopolna grebenasta sklopka 0-1, 25A, 400VAC, tip kao kao ABB ONA2PB</t>
  </si>
  <si>
    <t>Regulator kompenzacije sa 12 supnjeva, tip kao RVC12</t>
  </si>
  <si>
    <t>Kondenzatorska baterija 12,5 kVAr-a, 480V, tip kao QCAP 12,5 KVAR, 480 V, 50 HZ</t>
  </si>
  <si>
    <t>Kondenzatorska baterija 25 kVAr-a, 480V, tip kao QCAP 25 KVAR, 480 V, 50 HZ</t>
  </si>
  <si>
    <t>Prigušnica za 12,5 kVAr-a, p=12.5%, tip kao ABB</t>
  </si>
  <si>
    <t>Prigušnica za 25 kVAr-a, p=12.5%, tip kao ABB</t>
  </si>
  <si>
    <t>Prigušnica za 50 kVAr-a, p=12.5%,  tip kao ABB</t>
  </si>
  <si>
    <t>Ventilator 250x250mm, 1f, 230VAC, tip kao EN1250K</t>
  </si>
  <si>
    <t>Reštetka sa filterom 250x250mm, tip kao EN0250K</t>
  </si>
  <si>
    <t>Termostat za ventilator 1NO,230VAC, tip kao EN0101K</t>
  </si>
  <si>
    <t>Tropolna shema izvedenog stanja razdjelnika RO/KOMP , napravljena u AutoCAD Electrical, Eplan ili sl.</t>
  </si>
  <si>
    <t>R</t>
  </si>
  <si>
    <t>PLAVALAGUNA d.d. za ugostiteljstvo i turizam</t>
  </si>
  <si>
    <t>R. Končara 12, 52440 Poreč</t>
  </si>
  <si>
    <t>Sektor za investicije i održavanje</t>
  </si>
  <si>
    <t>Predmet nabave:</t>
  </si>
  <si>
    <t>1. Naziv ponuditelja:</t>
  </si>
  <si>
    <t>2. OIB ponuditelja</t>
  </si>
  <si>
    <t>3. Adresa ponuditelja:</t>
  </si>
  <si>
    <t>4. Mjesto:</t>
  </si>
  <si>
    <t>5. Poštanski broj:</t>
  </si>
  <si>
    <r>
      <t xml:space="preserve">    - </t>
    </r>
    <r>
      <rPr>
        <b/>
        <sz val="8"/>
        <rFont val="Arial"/>
        <family val="2"/>
        <charset val="238"/>
      </rPr>
      <t>Cijene formirati neto</t>
    </r>
  </si>
  <si>
    <r>
      <t xml:space="preserve">Sadržaj zaprimljene datoteke obavezno ispunite u XLS formatu. U slučaju nuđenja više varijanti svaku sljedeću nudite na način da dodajete stupce ili  kao novi list u xls formatu bez dodavanja i micanja redova.
Uz ponudu dostavite i ovjerene komercijalno financijsko tehničke uvijete u PDF-u te ponudu u xls formatu.
Vašu ponudu dostavite na </t>
    </r>
    <r>
      <rPr>
        <b/>
        <sz val="8"/>
        <rFont val="Arial"/>
        <family val="2"/>
        <charset val="238"/>
      </rPr>
      <t>nadmetanje.teb@plavalaguna.com</t>
    </r>
  </si>
  <si>
    <t>EUR</t>
  </si>
  <si>
    <t xml:space="preserve">Datum: </t>
  </si>
  <si>
    <t>PONUDITELJ:</t>
  </si>
  <si>
    <t>_____________________</t>
  </si>
  <si>
    <t xml:space="preserve">     (pečat i potpis)</t>
  </si>
  <si>
    <t>DN RAZVODNI ORMARI</t>
  </si>
  <si>
    <t>11. Osoba ovlaštena za zastupanje</t>
  </si>
  <si>
    <t>12. Jedinične cijene iskazuju se u EUR, bez PDV-a, FCO objekt</t>
  </si>
  <si>
    <r>
      <t>13. Rok plaćanja :</t>
    </r>
    <r>
      <rPr>
        <sz val="8"/>
        <rFont val="Arial"/>
        <family val="2"/>
        <charset val="238"/>
      </rPr>
      <t xml:space="preserve"> </t>
    </r>
  </si>
  <si>
    <t>14. Navedite rok isporuke od potpisa ugovora :</t>
  </si>
  <si>
    <t>15. Jamstveni rok:</t>
  </si>
  <si>
    <t>16. Valjanost ponude je minimalno 90 dana od datuma dostave ponude.</t>
  </si>
  <si>
    <t xml:space="preserve">17. </t>
  </si>
  <si>
    <t>6. IBAN:</t>
  </si>
  <si>
    <t>7. Ime i prezime kontakt osobe:</t>
  </si>
  <si>
    <t>8. Telefon:</t>
  </si>
  <si>
    <t xml:space="preserve">9. Fax: </t>
  </si>
  <si>
    <t>10. E-mail:</t>
  </si>
  <si>
    <t>PONUDA (broj):</t>
  </si>
  <si>
    <t>18. Sveukupan iznos ponude bez PDV-a</t>
  </si>
  <si>
    <t>NOVA UPRAVNA ZGRADA</t>
  </si>
  <si>
    <t>PN-148-R/2024</t>
  </si>
  <si>
    <r>
      <t xml:space="preserve">Napomene:
</t>
    </r>
    <r>
      <rPr>
        <b/>
        <sz val="8"/>
        <rFont val="Arial"/>
        <family val="2"/>
      </rPr>
      <t>1.</t>
    </r>
    <r>
      <rPr>
        <sz val="8"/>
        <rFont val="Arial"/>
        <family val="2"/>
        <charset val="238"/>
      </rPr>
      <t xml:space="preserve"> Dobavljač može ugovoriti kupnju ponuđenih stavaka u cijelosti, a i pojedinačno.
</t>
    </r>
    <r>
      <rPr>
        <b/>
        <sz val="8"/>
        <rFont val="Arial"/>
        <family val="2"/>
      </rPr>
      <t>2</t>
    </r>
    <r>
      <rPr>
        <sz val="8"/>
        <rFont val="Arial"/>
        <family val="2"/>
        <charset val="238"/>
      </rPr>
      <t xml:space="preserve">. U troškovniku su navedeni referentni modeli, ukoliko se nudi zamjenski artikl obavezno u stupcu "Napomena" naznačite ime proizvođača 
i model te za isti dostavite uzorak i katalog s tehničkim karakteristikama.
</t>
    </r>
    <r>
      <rPr>
        <b/>
        <sz val="8"/>
        <rFont val="Arial"/>
        <family val="2"/>
      </rPr>
      <t>3</t>
    </r>
    <r>
      <rPr>
        <sz val="8"/>
        <rFont val="Arial"/>
        <family val="2"/>
        <charset val="238"/>
      </rPr>
      <t xml:space="preserve">. Nuđeni zamjenski modeli moraju imati najmanje iste karakteristike u odnosu na referentni model. 
</t>
    </r>
    <r>
      <rPr>
        <b/>
        <sz val="8"/>
        <rFont val="Arial"/>
        <family val="2"/>
      </rPr>
      <t>4.</t>
    </r>
    <r>
      <rPr>
        <sz val="8"/>
        <rFont val="Arial"/>
        <family val="2"/>
        <charset val="238"/>
      </rPr>
      <t xml:space="preserve"> Potrebno je definirati jedinične cijene po elementu. Razvodne ormare ne nuditi kao komplet.
</t>
    </r>
    <r>
      <rPr>
        <b/>
        <sz val="8"/>
        <rFont val="Arial"/>
        <family val="2"/>
        <charset val="238"/>
      </rPr>
      <t>5.</t>
    </r>
    <r>
      <rPr>
        <sz val="8"/>
        <rFont val="Arial"/>
        <family val="2"/>
        <charset val="238"/>
      </rPr>
      <t xml:space="preserve"> Razvodne ormare predvidjeti s minimalno 20% slobodnog prostora (rezerve).
</t>
    </r>
    <r>
      <rPr>
        <b/>
        <sz val="8"/>
        <rFont val="Arial"/>
        <family val="2"/>
        <charset val="238"/>
      </rPr>
      <t>6.</t>
    </r>
    <r>
      <rPr>
        <sz val="8"/>
        <rFont val="Arial"/>
        <family val="2"/>
        <charset val="238"/>
      </rPr>
      <t xml:space="preserve"> U cijenu uračunati razradu shema i mjernih skica.
</t>
    </r>
    <r>
      <rPr>
        <b/>
        <sz val="8"/>
        <rFont val="Arial"/>
        <family val="2"/>
        <charset val="238"/>
      </rPr>
      <t>7.</t>
    </r>
    <r>
      <rPr>
        <sz val="8"/>
        <rFont val="Arial"/>
        <family val="2"/>
        <charset val="238"/>
      </rPr>
      <t xml:space="preserve"> Obveza ponuditelja je komunikacija, koordinacija i usklađivanje s gradilištem prije potvrđivanja i same izrade ormara.
</t>
    </r>
    <r>
      <rPr>
        <b/>
        <sz val="8"/>
        <rFont val="Arial"/>
        <family val="2"/>
        <charset val="238"/>
      </rPr>
      <t>8</t>
    </r>
    <r>
      <rPr>
        <b/>
        <sz val="8"/>
        <rFont val="Arial"/>
        <family val="2"/>
      </rPr>
      <t>.</t>
    </r>
    <r>
      <rPr>
        <sz val="8"/>
        <rFont val="Arial"/>
        <family val="2"/>
      </rPr>
      <t xml:space="preserve"> Odabrani ponuditelj bit će u obvezi dostaviti sredstvo osiguranja u svrhu garancije urednog izvršenja preuzetih obveza.
</t>
    </r>
    <r>
      <rPr>
        <sz val="8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</si>
</sst>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#,##0.00\ &quot;kn&quot;"/>
    <numFmt numFmtId="166" formatCode="_-* #,##0.00\ _k_n_-;\-* #,##0.00\ _k_n_-;_-* \-??\ _k_n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</font>
    <font>
      <strike/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0070C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sz val="10"/>
      <color rgb="FF9C650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</font>
    <font>
      <sz val="8"/>
      <color indexed="10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FBFBF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0">
    <xf numFmtId="0" fontId="0" fillId="0" borderId="0"/>
    <xf numFmtId="0" fontId="8" fillId="0" borderId="0"/>
    <xf numFmtId="0" fontId="10" fillId="0" borderId="0"/>
    <xf numFmtId="0" fontId="10" fillId="0" borderId="0"/>
    <xf numFmtId="0" fontId="7" fillId="0" borderId="0"/>
    <xf numFmtId="0" fontId="10" fillId="0" borderId="0">
      <alignment vertical="top"/>
    </xf>
    <xf numFmtId="0" fontId="22" fillId="0" borderId="0"/>
    <xf numFmtId="164" fontId="10" fillId="0" borderId="0" applyFont="0" applyFill="0" applyBorder="0" applyAlignment="0" applyProtection="0"/>
    <xf numFmtId="0" fontId="10" fillId="0" borderId="0"/>
    <xf numFmtId="0" fontId="19" fillId="0" borderId="0"/>
    <xf numFmtId="0" fontId="10" fillId="0" borderId="0">
      <alignment vertical="top"/>
    </xf>
    <xf numFmtId="0" fontId="10" fillId="0" borderId="0"/>
    <xf numFmtId="0" fontId="10" fillId="0" borderId="0"/>
    <xf numFmtId="0" fontId="24" fillId="0" borderId="0"/>
    <xf numFmtId="0" fontId="10" fillId="0" borderId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0" borderId="0"/>
    <xf numFmtId="0" fontId="20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0" fillId="0" borderId="0"/>
    <xf numFmtId="0" fontId="6" fillId="0" borderId="0"/>
    <xf numFmtId="0" fontId="5" fillId="0" borderId="0"/>
    <xf numFmtId="0" fontId="18" fillId="0" borderId="0"/>
    <xf numFmtId="0" fontId="4" fillId="0" borderId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5" fillId="0" borderId="0" applyNumberFormat="0" applyFill="0" applyBorder="0" applyAlignment="0" applyProtection="0"/>
    <xf numFmtId="0" fontId="10" fillId="0" borderId="0"/>
    <xf numFmtId="43" fontId="19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4" fontId="10" fillId="0" borderId="0">
      <alignment vertical="justify"/>
    </xf>
    <xf numFmtId="0" fontId="10" fillId="0" borderId="0"/>
    <xf numFmtId="0" fontId="10" fillId="0" borderId="0"/>
    <xf numFmtId="0" fontId="2" fillId="0" borderId="0"/>
    <xf numFmtId="166" fontId="10" fillId="0" borderId="0" applyFill="0" applyBorder="0" applyAlignment="0" applyProtection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36" fillId="0" borderId="0"/>
    <xf numFmtId="0" fontId="19" fillId="0" borderId="0"/>
    <xf numFmtId="0" fontId="1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4" fontId="12" fillId="2" borderId="3" xfId="0" applyNumberFormat="1" applyFont="1" applyFill="1" applyBorder="1" applyAlignment="1">
      <alignment horizontal="center" vertical="center" wrapText="1" readingOrder="1"/>
    </xf>
    <xf numFmtId="4" fontId="12" fillId="2" borderId="4" xfId="0" applyNumberFormat="1" applyFont="1" applyFill="1" applyBorder="1" applyAlignment="1">
      <alignment horizontal="center" vertical="center" wrapText="1" readingOrder="1"/>
    </xf>
    <xf numFmtId="4" fontId="12" fillId="2" borderId="5" xfId="0" applyNumberFormat="1" applyFont="1" applyFill="1" applyBorder="1" applyAlignment="1">
      <alignment horizontal="center" vertical="center" wrapText="1" readingOrder="1"/>
    </xf>
    <xf numFmtId="4" fontId="12" fillId="0" borderId="1" xfId="0" applyNumberFormat="1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 wrapText="1" readingOrder="1"/>
    </xf>
    <xf numFmtId="4" fontId="9" fillId="4" borderId="6" xfId="0" applyNumberFormat="1" applyFont="1" applyFill="1" applyBorder="1" applyAlignment="1">
      <alignment horizontal="right" vertical="center" wrapText="1" readingOrder="1"/>
    </xf>
    <xf numFmtId="4" fontId="15" fillId="4" borderId="7" xfId="0" applyNumberFormat="1" applyFont="1" applyFill="1" applyBorder="1" applyAlignment="1">
      <alignment horizontal="left" vertical="center" wrapText="1" readingOrder="1"/>
    </xf>
    <xf numFmtId="4" fontId="14" fillId="0" borderId="1" xfId="0" applyNumberFormat="1" applyFont="1" applyBorder="1" applyAlignment="1">
      <alignment horizontal="center"/>
    </xf>
    <xf numFmtId="4" fontId="14" fillId="0" borderId="6" xfId="0" applyNumberFormat="1" applyFont="1" applyBorder="1"/>
    <xf numFmtId="4" fontId="15" fillId="0" borderId="7" xfId="0" applyNumberFormat="1" applyFont="1" applyBorder="1" applyAlignment="1">
      <alignment horizontal="left" wrapText="1"/>
    </xf>
    <xf numFmtId="4" fontId="13" fillId="5" borderId="1" xfId="0" applyNumberFormat="1" applyFont="1" applyFill="1" applyBorder="1" applyAlignment="1">
      <alignment horizontal="center" wrapText="1" readingOrder="1"/>
    </xf>
    <xf numFmtId="4" fontId="13" fillId="5" borderId="6" xfId="0" applyNumberFormat="1" applyFont="1" applyFill="1" applyBorder="1" applyAlignment="1">
      <alignment horizontal="center" wrapText="1" readingOrder="1"/>
    </xf>
    <xf numFmtId="4" fontId="16" fillId="5" borderId="7" xfId="0" applyNumberFormat="1" applyFont="1" applyFill="1" applyBorder="1" applyAlignment="1">
      <alignment horizontal="left" wrapText="1" readingOrder="1"/>
    </xf>
    <xf numFmtId="4" fontId="9" fillId="0" borderId="1" xfId="0" applyNumberFormat="1" applyFont="1" applyBorder="1" applyAlignment="1">
      <alignment horizontal="center" wrapText="1" readingOrder="1"/>
    </xf>
    <xf numFmtId="4" fontId="9" fillId="0" borderId="6" xfId="0" applyNumberFormat="1" applyFont="1" applyBorder="1" applyAlignment="1">
      <alignment horizontal="right" wrapText="1" readingOrder="1"/>
    </xf>
    <xf numFmtId="4" fontId="15" fillId="0" borderId="7" xfId="0" applyNumberFormat="1" applyFont="1" applyBorder="1" applyAlignment="1">
      <alignment horizontal="left" wrapText="1" readingOrder="1"/>
    </xf>
    <xf numFmtId="4" fontId="26" fillId="0" borderId="1" xfId="0" applyNumberFormat="1" applyFont="1" applyBorder="1" applyAlignment="1">
      <alignment horizontal="center" wrapText="1" readingOrder="1"/>
    </xf>
    <xf numFmtId="4" fontId="26" fillId="0" borderId="6" xfId="0" applyNumberFormat="1" applyFont="1" applyBorder="1" applyAlignment="1">
      <alignment horizontal="right" wrapText="1" readingOrder="1"/>
    </xf>
    <xf numFmtId="4" fontId="26" fillId="0" borderId="7" xfId="0" applyNumberFormat="1" applyFont="1" applyBorder="1" applyAlignment="1">
      <alignment horizontal="left" wrapText="1"/>
    </xf>
    <xf numFmtId="4" fontId="25" fillId="0" borderId="1" xfId="0" applyNumberFormat="1" applyFont="1" applyBorder="1" applyAlignment="1">
      <alignment horizontal="center" wrapText="1" readingOrder="1"/>
    </xf>
    <xf numFmtId="4" fontId="25" fillId="0" borderId="1" xfId="8" applyNumberFormat="1" applyFont="1" applyBorder="1" applyAlignment="1">
      <alignment horizontal="center"/>
    </xf>
    <xf numFmtId="4" fontId="12" fillId="0" borderId="1" xfId="8" applyNumberFormat="1" applyFont="1" applyBorder="1" applyAlignment="1">
      <alignment horizontal="center"/>
    </xf>
    <xf numFmtId="4" fontId="11" fillId="0" borderId="1" xfId="8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wrapText="1" readingOrder="1"/>
    </xf>
    <xf numFmtId="4" fontId="11" fillId="0" borderId="6" xfId="0" applyNumberFormat="1" applyFont="1" applyBorder="1" applyAlignment="1">
      <alignment horizontal="right" wrapText="1" readingOrder="1"/>
    </xf>
    <xf numFmtId="4" fontId="11" fillId="0" borderId="7" xfId="0" applyNumberFormat="1" applyFont="1" applyBorder="1" applyAlignment="1">
      <alignment horizontal="right" wrapText="1" readingOrder="1"/>
    </xf>
    <xf numFmtId="4" fontId="12" fillId="0" borderId="6" xfId="0" applyNumberFormat="1" applyFont="1" applyBorder="1" applyAlignment="1">
      <alignment vertical="center"/>
    </xf>
    <xf numFmtId="4" fontId="13" fillId="8" borderId="1" xfId="0" applyNumberFormat="1" applyFont="1" applyFill="1" applyBorder="1" applyAlignment="1">
      <alignment horizontal="center" wrapText="1" readingOrder="1"/>
    </xf>
    <xf numFmtId="4" fontId="13" fillId="8" borderId="6" xfId="0" applyNumberFormat="1" applyFont="1" applyFill="1" applyBorder="1" applyAlignment="1">
      <alignment horizontal="center" wrapText="1" readingOrder="1"/>
    </xf>
    <xf numFmtId="4" fontId="16" fillId="8" borderId="7" xfId="0" applyNumberFormat="1" applyFont="1" applyFill="1" applyBorder="1" applyAlignment="1">
      <alignment horizontal="left" wrapText="1" readingOrder="1"/>
    </xf>
    <xf numFmtId="4" fontId="9" fillId="0" borderId="11" xfId="0" applyNumberFormat="1" applyFont="1" applyBorder="1" applyAlignment="1">
      <alignment horizontal="center" vertical="top" wrapText="1" readingOrder="1"/>
    </xf>
    <xf numFmtId="4" fontId="9" fillId="0" borderId="11" xfId="0" applyNumberFormat="1" applyFont="1" applyBorder="1" applyAlignment="1">
      <alignment horizontal="left" vertical="top" wrapText="1" readingOrder="1"/>
    </xf>
    <xf numFmtId="4" fontId="9" fillId="0" borderId="6" xfId="0" applyNumberFormat="1" applyFont="1" applyBorder="1" applyAlignment="1">
      <alignment horizontal="center" vertical="top" wrapText="1" readingOrder="1"/>
    </xf>
    <xf numFmtId="4" fontId="13" fillId="8" borderId="11" xfId="0" applyNumberFormat="1" applyFont="1" applyFill="1" applyBorder="1" applyAlignment="1">
      <alignment horizontal="left" vertical="top" wrapText="1" readingOrder="1"/>
    </xf>
    <xf numFmtId="4" fontId="14" fillId="0" borderId="11" xfId="0" applyNumberFormat="1" applyFont="1" applyBorder="1" applyAlignment="1">
      <alignment horizontal="left" vertical="top"/>
    </xf>
    <xf numFmtId="4" fontId="11" fillId="0" borderId="11" xfId="0" applyNumberFormat="1" applyFont="1" applyBorder="1" applyAlignment="1">
      <alignment horizontal="left" vertical="top" wrapText="1" readingOrder="1"/>
    </xf>
    <xf numFmtId="4" fontId="12" fillId="5" borderId="11" xfId="0" applyNumberFormat="1" applyFont="1" applyFill="1" applyBorder="1" applyAlignment="1">
      <alignment horizontal="left" vertical="top" wrapText="1" readingOrder="1"/>
    </xf>
    <xf numFmtId="4" fontId="26" fillId="0" borderId="11" xfId="0" applyNumberFormat="1" applyFont="1" applyBorder="1" applyAlignment="1">
      <alignment horizontal="left" vertical="top" wrapText="1" readingOrder="1"/>
    </xf>
    <xf numFmtId="4" fontId="12" fillId="0" borderId="11" xfId="0" applyNumberFormat="1" applyFont="1" applyBorder="1" applyAlignment="1">
      <alignment horizontal="left" vertical="top" wrapText="1" readingOrder="1"/>
    </xf>
    <xf numFmtId="4" fontId="11" fillId="0" borderId="11" xfId="8" applyNumberFormat="1" applyFont="1" applyBorder="1" applyAlignment="1">
      <alignment horizontal="left" vertical="top" wrapText="1"/>
    </xf>
    <xf numFmtId="4" fontId="25" fillId="0" borderId="11" xfId="8" applyNumberFormat="1" applyFont="1" applyBorder="1" applyAlignment="1">
      <alignment horizontal="left" vertical="top" wrapText="1"/>
    </xf>
    <xf numFmtId="4" fontId="13" fillId="0" borderId="11" xfId="0" applyNumberFormat="1" applyFont="1" applyBorder="1" applyAlignment="1">
      <alignment horizontal="left" vertical="top" wrapText="1" readingOrder="1"/>
    </xf>
    <xf numFmtId="4" fontId="14" fillId="0" borderId="11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vertical="center"/>
    </xf>
    <xf numFmtId="4" fontId="12" fillId="0" borderId="11" xfId="0" applyNumberFormat="1" applyFont="1" applyBorder="1" applyAlignment="1">
      <alignment horizontal="center" vertical="center"/>
    </xf>
    <xf numFmtId="4" fontId="13" fillId="4" borderId="11" xfId="0" applyNumberFormat="1" applyFont="1" applyFill="1" applyBorder="1" applyAlignment="1">
      <alignment horizontal="center" vertical="center" wrapText="1" readingOrder="1"/>
    </xf>
    <xf numFmtId="4" fontId="13" fillId="4" borderId="11" xfId="0" applyNumberFormat="1" applyFont="1" applyFill="1" applyBorder="1" applyAlignment="1">
      <alignment horizontal="left" vertical="center" readingOrder="1"/>
    </xf>
    <xf numFmtId="4" fontId="9" fillId="4" borderId="11" xfId="0" applyNumberFormat="1" applyFont="1" applyFill="1" applyBorder="1" applyAlignment="1">
      <alignment horizontal="center" vertical="center" wrapText="1" readingOrder="1"/>
    </xf>
    <xf numFmtId="4" fontId="14" fillId="0" borderId="11" xfId="0" applyNumberFormat="1" applyFont="1" applyBorder="1" applyAlignment="1">
      <alignment horizontal="center" vertical="top"/>
    </xf>
    <xf numFmtId="4" fontId="13" fillId="8" borderId="11" xfId="0" applyNumberFormat="1" applyFont="1" applyFill="1" applyBorder="1" applyAlignment="1">
      <alignment horizontal="center" vertical="top" wrapText="1" readingOrder="1"/>
    </xf>
    <xf numFmtId="4" fontId="13" fillId="8" borderId="11" xfId="0" applyNumberFormat="1" applyFont="1" applyFill="1" applyBorder="1" applyAlignment="1">
      <alignment horizontal="center" wrapText="1" readingOrder="1"/>
    </xf>
    <xf numFmtId="4" fontId="13" fillId="5" borderId="11" xfId="0" applyNumberFormat="1" applyFont="1" applyFill="1" applyBorder="1" applyAlignment="1">
      <alignment horizontal="center" vertical="top" wrapText="1" readingOrder="1"/>
    </xf>
    <xf numFmtId="4" fontId="13" fillId="5" borderId="11" xfId="0" applyNumberFormat="1" applyFont="1" applyFill="1" applyBorder="1" applyAlignment="1">
      <alignment horizontal="center" wrapText="1" readingOrder="1"/>
    </xf>
    <xf numFmtId="4" fontId="9" fillId="0" borderId="11" xfId="0" applyNumberFormat="1" applyFont="1" applyBorder="1" applyAlignment="1">
      <alignment horizontal="center" wrapText="1" readingOrder="1"/>
    </xf>
    <xf numFmtId="4" fontId="26" fillId="0" borderId="11" xfId="0" applyNumberFormat="1" applyFont="1" applyBorder="1" applyAlignment="1">
      <alignment horizontal="center" vertical="top" wrapText="1" readingOrder="1"/>
    </xf>
    <xf numFmtId="4" fontId="26" fillId="0" borderId="11" xfId="8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 vertical="top" wrapText="1" readingOrder="1"/>
    </xf>
    <xf numFmtId="4" fontId="25" fillId="0" borderId="11" xfId="0" applyNumberFormat="1" applyFont="1" applyBorder="1" applyAlignment="1">
      <alignment horizontal="center" wrapText="1" readingOrder="1"/>
    </xf>
    <xf numFmtId="4" fontId="25" fillId="0" borderId="11" xfId="8" applyNumberFormat="1" applyFont="1" applyBorder="1" applyAlignment="1">
      <alignment horizontal="center"/>
    </xf>
    <xf numFmtId="4" fontId="11" fillId="0" borderId="11" xfId="8" applyNumberFormat="1" applyFont="1" applyBorder="1" applyAlignment="1">
      <alignment horizontal="center"/>
    </xf>
    <xf numFmtId="4" fontId="25" fillId="0" borderId="11" xfId="0" applyNumberFormat="1" applyFont="1" applyBorder="1" applyAlignment="1">
      <alignment horizontal="center" vertical="top" wrapText="1" readingOrder="1"/>
    </xf>
    <xf numFmtId="4" fontId="26" fillId="0" borderId="11" xfId="0" applyNumberFormat="1" applyFont="1" applyBorder="1" applyAlignment="1">
      <alignment horizontal="center" wrapText="1" readingOrder="1"/>
    </xf>
    <xf numFmtId="4" fontId="11" fillId="0" borderId="11" xfId="0" applyNumberFormat="1" applyFont="1" applyBorder="1" applyAlignment="1">
      <alignment horizontal="center" wrapText="1" readingOrder="1"/>
    </xf>
    <xf numFmtId="0" fontId="11" fillId="0" borderId="0" xfId="55" applyFont="1"/>
    <xf numFmtId="0" fontId="11" fillId="0" borderId="0" xfId="55" applyFont="1" applyAlignment="1">
      <alignment wrapText="1"/>
    </xf>
    <xf numFmtId="49" fontId="11" fillId="0" borderId="0" xfId="55" applyNumberFormat="1" applyFont="1"/>
    <xf numFmtId="0" fontId="12" fillId="0" borderId="0" xfId="55" applyFont="1"/>
    <xf numFmtId="0" fontId="11" fillId="0" borderId="19" xfId="56" applyFont="1" applyBorder="1" applyAlignment="1">
      <alignment vertical="center"/>
    </xf>
    <xf numFmtId="49" fontId="37" fillId="0" borderId="0" xfId="55" applyNumberFormat="1" applyFont="1"/>
    <xf numFmtId="49" fontId="38" fillId="0" borderId="0" xfId="55" applyNumberFormat="1" applyFont="1"/>
    <xf numFmtId="0" fontId="10" fillId="0" borderId="0" xfId="57" applyFont="1"/>
    <xf numFmtId="0" fontId="10" fillId="0" borderId="0" xfId="57" applyFont="1" applyAlignment="1">
      <alignment horizontal="centerContinuous"/>
    </xf>
    <xf numFmtId="0" fontId="36" fillId="0" borderId="0" xfId="57" applyFont="1"/>
    <xf numFmtId="49" fontId="12" fillId="0" borderId="0" xfId="57" applyNumberFormat="1" applyFont="1"/>
    <xf numFmtId="49" fontId="11" fillId="0" borderId="0" xfId="57" applyNumberFormat="1" applyFont="1"/>
    <xf numFmtId="2" fontId="11" fillId="0" borderId="0" xfId="57" applyNumberFormat="1" applyFont="1" applyAlignment="1">
      <alignment horizontal="center"/>
    </xf>
    <xf numFmtId="49" fontId="12" fillId="0" borderId="0" xfId="57" applyNumberFormat="1" applyFont="1" applyAlignment="1">
      <alignment horizontal="center" wrapText="1"/>
    </xf>
    <xf numFmtId="2" fontId="12" fillId="0" borderId="0" xfId="57" applyNumberFormat="1" applyFont="1" applyAlignment="1">
      <alignment horizontal="center" wrapText="1"/>
    </xf>
    <xf numFmtId="49" fontId="32" fillId="0" borderId="0" xfId="57" applyNumberFormat="1" applyFont="1"/>
    <xf numFmtId="49" fontId="34" fillId="0" borderId="0" xfId="57" applyNumberFormat="1" applyFont="1"/>
    <xf numFmtId="49" fontId="34" fillId="0" borderId="0" xfId="57" applyNumberFormat="1" applyFont="1" applyAlignment="1">
      <alignment horizontal="center"/>
    </xf>
    <xf numFmtId="4" fontId="12" fillId="9" borderId="16" xfId="57" applyNumberFormat="1" applyFont="1" applyFill="1" applyBorder="1"/>
    <xf numFmtId="49" fontId="12" fillId="9" borderId="17" xfId="57" applyNumberFormat="1" applyFont="1" applyFill="1" applyBorder="1"/>
    <xf numFmtId="49" fontId="34" fillId="0" borderId="0" xfId="57" applyNumberFormat="1" applyFont="1" applyAlignment="1">
      <alignment vertical="top"/>
    </xf>
    <xf numFmtId="2" fontId="11" fillId="0" borderId="0" xfId="57" applyNumberFormat="1" applyFont="1"/>
    <xf numFmtId="49" fontId="11" fillId="0" borderId="0" xfId="57" applyNumberFormat="1" applyFont="1" applyAlignment="1">
      <alignment vertical="center"/>
    </xf>
    <xf numFmtId="49" fontId="12" fillId="9" borderId="15" xfId="57" applyNumberFormat="1" applyFont="1" applyFill="1" applyBorder="1"/>
    <xf numFmtId="49" fontId="12" fillId="0" borderId="14" xfId="57" applyNumberFormat="1" applyFont="1" applyBorder="1"/>
    <xf numFmtId="0" fontId="18" fillId="0" borderId="0" xfId="22" applyFont="1"/>
    <xf numFmtId="0" fontId="18" fillId="0" borderId="0" xfId="22" applyFont="1" applyAlignment="1">
      <alignment horizontal="center" vertical="top"/>
    </xf>
    <xf numFmtId="0" fontId="18" fillId="0" borderId="0" xfId="22" applyFont="1" applyAlignment="1">
      <alignment horizontal="center"/>
    </xf>
    <xf numFmtId="0" fontId="18" fillId="0" borderId="0" xfId="22" applyFont="1" applyAlignment="1">
      <alignment horizontal="left"/>
    </xf>
    <xf numFmtId="0" fontId="15" fillId="0" borderId="0" xfId="22" applyFont="1" applyAlignment="1">
      <alignment horizontal="left" vertical="top" wrapText="1"/>
    </xf>
    <xf numFmtId="4" fontId="18" fillId="0" borderId="0" xfId="22" applyNumberFormat="1" applyFont="1" applyAlignment="1">
      <alignment horizontal="center"/>
    </xf>
    <xf numFmtId="165" fontId="18" fillId="0" borderId="0" xfId="22" applyNumberFormat="1" applyFont="1"/>
    <xf numFmtId="4" fontId="17" fillId="0" borderId="0" xfId="0" applyNumberFormat="1" applyFont="1" applyAlignment="1">
      <alignment horizontal="center" readingOrder="1"/>
    </xf>
    <xf numFmtId="4" fontId="14" fillId="0" borderId="0" xfId="0" applyNumberFormat="1" applyFont="1" applyAlignment="1">
      <alignment horizontal="center" vertical="top" readingOrder="1"/>
    </xf>
    <xf numFmtId="4" fontId="14" fillId="0" borderId="0" xfId="0" applyNumberFormat="1" applyFont="1" applyAlignment="1">
      <alignment horizontal="center" vertical="top"/>
    </xf>
    <xf numFmtId="4" fontId="14" fillId="0" borderId="0" xfId="0" applyNumberFormat="1" applyFont="1" applyAlignment="1">
      <alignment horizontal="left" vertical="top"/>
    </xf>
    <xf numFmtId="4" fontId="15" fillId="0" borderId="0" xfId="0" applyNumberFormat="1" applyFont="1" applyAlignment="1">
      <alignment horizontal="left" wrapText="1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/>
    <xf numFmtId="4" fontId="1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26" fillId="0" borderId="0" xfId="0" applyNumberFormat="1" applyFont="1"/>
    <xf numFmtId="4" fontId="11" fillId="0" borderId="0" xfId="0" applyNumberFormat="1" applyFont="1"/>
    <xf numFmtId="4" fontId="9" fillId="0" borderId="0" xfId="0" applyNumberFormat="1" applyFont="1" applyAlignment="1">
      <alignment horizontal="center" vertical="top" wrapText="1" readingOrder="1"/>
    </xf>
    <xf numFmtId="4" fontId="9" fillId="0" borderId="0" xfId="0" applyNumberFormat="1" applyFont="1" applyAlignment="1">
      <alignment horizontal="left" vertical="top" wrapText="1" readingOrder="1"/>
    </xf>
    <xf numFmtId="4" fontId="15" fillId="0" borderId="0" xfId="0" applyNumberFormat="1" applyFont="1" applyAlignment="1">
      <alignment horizontal="left" wrapText="1" readingOrder="1"/>
    </xf>
    <xf numFmtId="4" fontId="9" fillId="0" borderId="0" xfId="0" applyNumberFormat="1" applyFont="1" applyAlignment="1">
      <alignment horizontal="center" wrapText="1" readingOrder="1"/>
    </xf>
    <xf numFmtId="4" fontId="9" fillId="0" borderId="0" xfId="0" applyNumberFormat="1" applyFont="1" applyAlignment="1">
      <alignment horizontal="right" wrapText="1" readingOrder="1"/>
    </xf>
    <xf numFmtId="4" fontId="11" fillId="0" borderId="0" xfId="0" applyNumberFormat="1" applyFont="1" applyAlignment="1">
      <alignment horizontal="right" wrapText="1" readingOrder="1"/>
    </xf>
    <xf numFmtId="0" fontId="12" fillId="7" borderId="5" xfId="5" applyFont="1" applyFill="1" applyBorder="1" applyAlignment="1">
      <alignment horizontal="center" vertical="center" wrapText="1" readingOrder="1"/>
    </xf>
    <xf numFmtId="4" fontId="12" fillId="2" borderId="21" xfId="0" applyNumberFormat="1" applyFont="1" applyFill="1" applyBorder="1" applyAlignment="1">
      <alignment horizontal="center" vertical="center" wrapText="1" readingOrder="1"/>
    </xf>
    <xf numFmtId="4" fontId="12" fillId="0" borderId="6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" fontId="12" fillId="0" borderId="7" xfId="0" applyNumberFormat="1" applyFont="1" applyBorder="1" applyAlignment="1">
      <alignment horizontal="right" vertical="center"/>
    </xf>
    <xf numFmtId="4" fontId="13" fillId="4" borderId="6" xfId="0" applyNumberFormat="1" applyFont="1" applyFill="1" applyBorder="1" applyAlignment="1">
      <alignment horizontal="center" vertical="center" wrapText="1" readingOrder="1"/>
    </xf>
    <xf numFmtId="4" fontId="11" fillId="4" borderId="7" xfId="0" applyNumberFormat="1" applyFont="1" applyFill="1" applyBorder="1" applyAlignment="1">
      <alignment horizontal="right" vertical="center" wrapText="1" readingOrder="1"/>
    </xf>
    <xf numFmtId="4" fontId="14" fillId="0" borderId="6" xfId="0" applyNumberFormat="1" applyFont="1" applyBorder="1" applyAlignment="1">
      <alignment horizontal="center" vertical="top" readingOrder="1"/>
    </xf>
    <xf numFmtId="4" fontId="11" fillId="0" borderId="7" xfId="0" applyNumberFormat="1" applyFont="1" applyBorder="1" applyAlignment="1">
      <alignment horizontal="right"/>
    </xf>
    <xf numFmtId="4" fontId="13" fillId="8" borderId="6" xfId="0" applyNumberFormat="1" applyFont="1" applyFill="1" applyBorder="1" applyAlignment="1">
      <alignment horizontal="center" vertical="top" wrapText="1" readingOrder="1"/>
    </xf>
    <xf numFmtId="4" fontId="12" fillId="8" borderId="7" xfId="0" applyNumberFormat="1" applyFont="1" applyFill="1" applyBorder="1" applyAlignment="1">
      <alignment horizontal="right" wrapText="1" readingOrder="1"/>
    </xf>
    <xf numFmtId="4" fontId="13" fillId="5" borderId="6" xfId="0" applyNumberFormat="1" applyFont="1" applyFill="1" applyBorder="1" applyAlignment="1">
      <alignment horizontal="center" vertical="top" wrapText="1" readingOrder="1"/>
    </xf>
    <xf numFmtId="4" fontId="12" fillId="5" borderId="7" xfId="0" applyNumberFormat="1" applyFont="1" applyFill="1" applyBorder="1" applyAlignment="1">
      <alignment horizontal="right" wrapText="1" readingOrder="1"/>
    </xf>
    <xf numFmtId="4" fontId="26" fillId="0" borderId="6" xfId="0" applyNumberFormat="1" applyFont="1" applyBorder="1" applyAlignment="1">
      <alignment horizontal="center" vertical="top" wrapText="1" readingOrder="1"/>
    </xf>
    <xf numFmtId="4" fontId="23" fillId="0" borderId="7" xfId="0" applyNumberFormat="1" applyFont="1" applyBorder="1" applyAlignment="1">
      <alignment horizontal="right" wrapText="1" readingOrder="1"/>
    </xf>
    <xf numFmtId="4" fontId="11" fillId="0" borderId="6" xfId="0" applyNumberFormat="1" applyFont="1" applyBorder="1" applyAlignment="1">
      <alignment horizontal="center" vertical="top" wrapText="1" readingOrder="1"/>
    </xf>
    <xf numFmtId="4" fontId="25" fillId="0" borderId="6" xfId="0" applyNumberFormat="1" applyFont="1" applyBorder="1" applyAlignment="1">
      <alignment horizontal="center" vertical="top" wrapText="1" readingOrder="1"/>
    </xf>
    <xf numFmtId="4" fontId="13" fillId="3" borderId="8" xfId="0" applyNumberFormat="1" applyFont="1" applyFill="1" applyBorder="1" applyAlignment="1">
      <alignment horizontal="center" vertical="top" wrapText="1" readingOrder="1"/>
    </xf>
    <xf numFmtId="4" fontId="13" fillId="3" borderId="9" xfId="0" applyNumberFormat="1" applyFont="1" applyFill="1" applyBorder="1" applyAlignment="1">
      <alignment horizontal="center" vertical="top" wrapText="1" readingOrder="1"/>
    </xf>
    <xf numFmtId="4" fontId="13" fillId="3" borderId="9" xfId="0" applyNumberFormat="1" applyFont="1" applyFill="1" applyBorder="1" applyAlignment="1">
      <alignment horizontal="left" vertical="top" wrapText="1" readingOrder="1"/>
    </xf>
    <xf numFmtId="4" fontId="16" fillId="3" borderId="10" xfId="0" applyNumberFormat="1" applyFont="1" applyFill="1" applyBorder="1" applyAlignment="1">
      <alignment horizontal="left" wrapText="1" readingOrder="1"/>
    </xf>
    <xf numFmtId="4" fontId="13" fillId="3" borderId="9" xfId="0" applyNumberFormat="1" applyFont="1" applyFill="1" applyBorder="1" applyAlignment="1">
      <alignment horizontal="center" wrapText="1" readingOrder="1"/>
    </xf>
    <xf numFmtId="4" fontId="13" fillId="3" borderId="12" xfId="0" applyNumberFormat="1" applyFont="1" applyFill="1" applyBorder="1" applyAlignment="1">
      <alignment horizontal="center" wrapText="1" readingOrder="1"/>
    </xf>
    <xf numFmtId="4" fontId="12" fillId="3" borderId="8" xfId="0" applyNumberFormat="1" applyFont="1" applyFill="1" applyBorder="1" applyAlignment="1">
      <alignment horizontal="right" wrapText="1" readingOrder="1"/>
    </xf>
    <xf numFmtId="4" fontId="12" fillId="3" borderId="10" xfId="0" applyNumberFormat="1" applyFont="1" applyFill="1" applyBorder="1" applyAlignment="1">
      <alignment horizontal="right" wrapText="1" readingOrder="1"/>
    </xf>
    <xf numFmtId="4" fontId="17" fillId="0" borderId="0" xfId="0" applyNumberFormat="1" applyFont="1" applyAlignment="1">
      <alignment horizontal="center" wrapText="1" readingOrder="1"/>
    </xf>
    <xf numFmtId="4" fontId="12" fillId="7" borderId="22" xfId="0" applyNumberFormat="1" applyFont="1" applyFill="1" applyBorder="1" applyAlignment="1">
      <alignment horizontal="center" vertical="center" wrapText="1" readingOrder="1"/>
    </xf>
    <xf numFmtId="4" fontId="12" fillId="0" borderId="23" xfId="0" applyNumberFormat="1" applyFont="1" applyBorder="1" applyAlignment="1">
      <alignment vertical="center"/>
    </xf>
    <xf numFmtId="4" fontId="17" fillId="0" borderId="23" xfId="0" applyNumberFormat="1" applyFont="1" applyBorder="1" applyAlignment="1">
      <alignment horizontal="center" vertical="center" wrapText="1" readingOrder="1"/>
    </xf>
    <xf numFmtId="4" fontId="17" fillId="0" borderId="23" xfId="0" applyNumberFormat="1" applyFont="1" applyBorder="1" applyAlignment="1">
      <alignment horizontal="center" readingOrder="1"/>
    </xf>
    <xf numFmtId="4" fontId="17" fillId="0" borderId="23" xfId="0" applyNumberFormat="1" applyFont="1" applyBorder="1" applyAlignment="1">
      <alignment horizontal="center" wrapText="1" readingOrder="1"/>
    </xf>
    <xf numFmtId="4" fontId="17" fillId="0" borderId="24" xfId="0" applyNumberFormat="1" applyFont="1" applyBorder="1" applyAlignment="1">
      <alignment horizontal="center" wrapText="1" readingOrder="1"/>
    </xf>
    <xf numFmtId="4" fontId="11" fillId="0" borderId="2" xfId="8" applyNumberFormat="1" applyFont="1" applyBorder="1" applyAlignment="1">
      <alignment horizontal="center"/>
    </xf>
    <xf numFmtId="4" fontId="11" fillId="0" borderId="21" xfId="0" applyNumberFormat="1" applyFont="1" applyBorder="1" applyAlignment="1">
      <alignment horizontal="center" wrapText="1" readingOrder="1"/>
    </xf>
    <xf numFmtId="4" fontId="11" fillId="7" borderId="3" xfId="0" applyNumberFormat="1" applyFont="1" applyFill="1" applyBorder="1" applyAlignment="1">
      <alignment horizontal="right" wrapText="1" readingOrder="1"/>
    </xf>
    <xf numFmtId="4" fontId="11" fillId="7" borderId="5" xfId="0" applyNumberFormat="1" applyFont="1" applyFill="1" applyBorder="1" applyAlignment="1">
      <alignment horizontal="right" wrapText="1" readingOrder="1"/>
    </xf>
    <xf numFmtId="4" fontId="11" fillId="0" borderId="13" xfId="0" applyNumberFormat="1" applyFont="1" applyBorder="1" applyAlignment="1">
      <alignment horizontal="right" wrapText="1" readingOrder="1"/>
    </xf>
    <xf numFmtId="4" fontId="11" fillId="0" borderId="2" xfId="0" applyNumberFormat="1" applyFont="1" applyBorder="1" applyAlignment="1">
      <alignment horizontal="center" wrapText="1" readingOrder="1"/>
    </xf>
    <xf numFmtId="4" fontId="9" fillId="0" borderId="21" xfId="0" applyNumberFormat="1" applyFont="1" applyBorder="1" applyAlignment="1">
      <alignment horizontal="center" wrapText="1" readingOrder="1"/>
    </xf>
    <xf numFmtId="49" fontId="11" fillId="9" borderId="16" xfId="55" applyNumberFormat="1" applyFont="1" applyFill="1" applyBorder="1" applyAlignment="1" applyProtection="1">
      <alignment horizontal="center" vertical="center"/>
      <protection locked="0"/>
    </xf>
    <xf numFmtId="49" fontId="11" fillId="9" borderId="17" xfId="55" applyNumberFormat="1" applyFont="1" applyFill="1" applyBorder="1" applyAlignment="1" applyProtection="1">
      <alignment horizontal="center" vertical="center"/>
      <protection locked="0"/>
    </xf>
    <xf numFmtId="49" fontId="12" fillId="0" borderId="0" xfId="57" applyNumberFormat="1" applyFont="1" applyAlignment="1">
      <alignment vertical="center"/>
    </xf>
    <xf numFmtId="49" fontId="12" fillId="0" borderId="20" xfId="57" applyNumberFormat="1" applyFont="1" applyBorder="1" applyAlignment="1">
      <alignment vertical="center"/>
    </xf>
    <xf numFmtId="49" fontId="11" fillId="9" borderId="16" xfId="59" applyNumberFormat="1" applyFont="1" applyFill="1" applyBorder="1" applyAlignment="1" applyProtection="1">
      <alignment horizontal="center" vertical="center"/>
      <protection locked="0"/>
    </xf>
    <xf numFmtId="49" fontId="11" fillId="9" borderId="17" xfId="59" applyNumberFormat="1" applyFont="1" applyFill="1" applyBorder="1" applyAlignment="1" applyProtection="1">
      <alignment horizontal="center" vertical="center"/>
      <protection locked="0"/>
    </xf>
    <xf numFmtId="49" fontId="12" fillId="9" borderId="16" xfId="57" applyNumberFormat="1" applyFont="1" applyFill="1" applyBorder="1" applyAlignment="1">
      <alignment horizontal="center" vertical="center"/>
    </xf>
    <xf numFmtId="49" fontId="12" fillId="9" borderId="17" xfId="57" applyNumberFormat="1" applyFont="1" applyFill="1" applyBorder="1" applyAlignment="1">
      <alignment horizontal="center" vertical="center"/>
    </xf>
    <xf numFmtId="0" fontId="11" fillId="0" borderId="0" xfId="57" applyFont="1" applyAlignment="1">
      <alignment horizontal="left" vertical="top" wrapText="1"/>
    </xf>
    <xf numFmtId="49" fontId="12" fillId="0" borderId="0" xfId="57" applyNumberFormat="1" applyFont="1" applyAlignment="1">
      <alignment vertical="top" wrapText="1"/>
    </xf>
    <xf numFmtId="49" fontId="12" fillId="0" borderId="0" xfId="57" applyNumberFormat="1" applyFont="1" applyAlignment="1">
      <alignment vertical="top"/>
    </xf>
    <xf numFmtId="49" fontId="12" fillId="0" borderId="0" xfId="57" applyNumberFormat="1" applyFont="1" applyAlignment="1">
      <alignment horizontal="center"/>
    </xf>
    <xf numFmtId="49" fontId="11" fillId="0" borderId="0" xfId="57" applyNumberFormat="1" applyFont="1" applyAlignment="1">
      <alignment vertical="center"/>
    </xf>
    <xf numFmtId="49" fontId="12" fillId="0" borderId="20" xfId="57" applyNumberFormat="1" applyFont="1" applyBorder="1" applyAlignment="1">
      <alignment vertical="top"/>
    </xf>
    <xf numFmtId="49" fontId="12" fillId="9" borderId="16" xfId="57" applyNumberFormat="1" applyFont="1" applyFill="1" applyBorder="1" applyAlignment="1">
      <alignment horizontal="center" vertical="top" wrapText="1"/>
    </xf>
    <xf numFmtId="49" fontId="12" fillId="9" borderId="17" xfId="57" applyNumberFormat="1" applyFont="1" applyFill="1" applyBorder="1" applyAlignment="1">
      <alignment horizontal="center" vertical="top" wrapText="1"/>
    </xf>
    <xf numFmtId="49" fontId="39" fillId="9" borderId="16" xfId="58" applyNumberFormat="1" applyFill="1" applyBorder="1" applyAlignment="1" applyProtection="1">
      <alignment horizontal="center" vertical="center"/>
      <protection locked="0"/>
    </xf>
    <xf numFmtId="49" fontId="39" fillId="9" borderId="17" xfId="58" applyNumberFormat="1" applyFill="1" applyBorder="1" applyAlignment="1" applyProtection="1">
      <alignment horizontal="center" vertical="center"/>
      <protection locked="0"/>
    </xf>
    <xf numFmtId="49" fontId="11" fillId="9" borderId="16" xfId="55" applyNumberFormat="1" applyFont="1" applyFill="1" applyBorder="1" applyAlignment="1">
      <alignment horizontal="center" vertical="center"/>
    </xf>
    <xf numFmtId="49" fontId="11" fillId="9" borderId="17" xfId="55" applyNumberFormat="1" applyFont="1" applyFill="1" applyBorder="1" applyAlignment="1">
      <alignment horizontal="center" vertical="center"/>
    </xf>
    <xf numFmtId="0" fontId="12" fillId="0" borderId="0" xfId="55" applyFont="1"/>
    <xf numFmtId="0" fontId="12" fillId="0" borderId="18" xfId="55" applyFont="1" applyBorder="1"/>
    <xf numFmtId="49" fontId="12" fillId="0" borderId="0" xfId="57" applyNumberFormat="1" applyFont="1"/>
  </cellXfs>
  <cellStyles count="60">
    <cellStyle name="Comma 2" xfId="7" xr:uid="{00000000-0005-0000-0000-000001000000}"/>
    <cellStyle name="Comma 2 2" xfId="47" xr:uid="{00000000-0005-0000-0000-000002000000}"/>
    <cellStyle name="Comma 3" xfId="27" xr:uid="{00000000-0005-0000-0000-000003000000}"/>
    <cellStyle name="Comma 3 2" xfId="41" xr:uid="{00000000-0005-0000-0000-000004000000}"/>
    <cellStyle name="Comma 4" xfId="36" xr:uid="{00000000-0005-0000-0000-000005000000}"/>
    <cellStyle name="Explanatory Text 2" xfId="34" xr:uid="{00000000-0005-0000-0000-000006000000}"/>
    <cellStyle name="Hyperlink" xfId="58" builtinId="8"/>
    <cellStyle name="Hyperlink 2" xfId="59" xr:uid="{1BBA12D7-4BA4-439E-8706-900264687373}"/>
    <cellStyle name="Neutral 2" xfId="15" xr:uid="{00000000-0005-0000-0000-000007000000}"/>
    <cellStyle name="Neutral 2 2" xfId="18" xr:uid="{00000000-0005-0000-0000-000008000000}"/>
    <cellStyle name="Neutral 2 3" xfId="16" xr:uid="{00000000-0005-0000-0000-000009000000}"/>
    <cellStyle name="Normal" xfId="0" builtinId="0"/>
    <cellStyle name="Normal 10" xfId="2" xr:uid="{00000000-0005-0000-0000-00000B000000}"/>
    <cellStyle name="Normal 10 2" xfId="14" xr:uid="{00000000-0005-0000-0000-00000C000000}"/>
    <cellStyle name="Normal 10 2 2" xfId="20" xr:uid="{00000000-0005-0000-0000-00000D000000}"/>
    <cellStyle name="Normal 10 2 2 3" xfId="50" xr:uid="{00000000-0005-0000-0000-00000E000000}"/>
    <cellStyle name="Normal 10 2 2 3 2" xfId="53" xr:uid="{00000000-0005-0000-0000-00000F000000}"/>
    <cellStyle name="Normal 13" xfId="9" xr:uid="{00000000-0005-0000-0000-000010000000}"/>
    <cellStyle name="Normal 19" xfId="1" xr:uid="{00000000-0005-0000-0000-000011000000}"/>
    <cellStyle name="Normal 19 2" xfId="4" xr:uid="{00000000-0005-0000-0000-000012000000}"/>
    <cellStyle name="Normal 19 2 2" xfId="6" xr:uid="{00000000-0005-0000-0000-000013000000}"/>
    <cellStyle name="Normal 19 2 3" xfId="23" xr:uid="{00000000-0005-0000-0000-000014000000}"/>
    <cellStyle name="Normal 19 3" xfId="26" xr:uid="{00000000-0005-0000-0000-000015000000}"/>
    <cellStyle name="Normal 2" xfId="3" xr:uid="{00000000-0005-0000-0000-000016000000}"/>
    <cellStyle name="Normal 2 2" xfId="32" xr:uid="{00000000-0005-0000-0000-000017000000}"/>
    <cellStyle name="Normal 2 2 2" xfId="8" xr:uid="{00000000-0005-0000-0000-000018000000}"/>
    <cellStyle name="Normal 2 2 2 2" xfId="44" xr:uid="{00000000-0005-0000-0000-000019000000}"/>
    <cellStyle name="Normal 2 2 5" xfId="42" xr:uid="{00000000-0005-0000-0000-00001A000000}"/>
    <cellStyle name="Normal 2 54" xfId="35" xr:uid="{00000000-0005-0000-0000-00001B000000}"/>
    <cellStyle name="Normal 2 6" xfId="19" xr:uid="{00000000-0005-0000-0000-00001C000000}"/>
    <cellStyle name="Normal 3" xfId="5" xr:uid="{00000000-0005-0000-0000-00001D000000}"/>
    <cellStyle name="Normal 3 2" xfId="30" xr:uid="{00000000-0005-0000-0000-00001E000000}"/>
    <cellStyle name="Normal 3 2 3" xfId="51" xr:uid="{00000000-0005-0000-0000-00001F000000}"/>
    <cellStyle name="Normal 3 24" xfId="31" xr:uid="{00000000-0005-0000-0000-000020000000}"/>
    <cellStyle name="Normal 3 3" xfId="37" xr:uid="{00000000-0005-0000-0000-000021000000}"/>
    <cellStyle name="Normal 31" xfId="13" xr:uid="{00000000-0005-0000-0000-000022000000}"/>
    <cellStyle name="Normal 39" xfId="52" xr:uid="{00000000-0005-0000-0000-000023000000}"/>
    <cellStyle name="Normal 4" xfId="22" xr:uid="{00000000-0005-0000-0000-000024000000}"/>
    <cellStyle name="Normal 4 10" xfId="21" xr:uid="{00000000-0005-0000-0000-000025000000}"/>
    <cellStyle name="Normal 4 2" xfId="46" xr:uid="{00000000-0005-0000-0000-000026000000}"/>
    <cellStyle name="Normal 4 5" xfId="17" xr:uid="{00000000-0005-0000-0000-000027000000}"/>
    <cellStyle name="Normal 5" xfId="24" xr:uid="{00000000-0005-0000-0000-000028000000}"/>
    <cellStyle name="Normal 5 2" xfId="25" xr:uid="{00000000-0005-0000-0000-000029000000}"/>
    <cellStyle name="Normal 5 2 2" xfId="45" xr:uid="{00000000-0005-0000-0000-00002A000000}"/>
    <cellStyle name="Normal 5 21" xfId="29" xr:uid="{00000000-0005-0000-0000-00002B000000}"/>
    <cellStyle name="Normal 5 3" xfId="28" xr:uid="{00000000-0005-0000-0000-00002C000000}"/>
    <cellStyle name="Normal 5 4" xfId="48" xr:uid="{00000000-0005-0000-0000-00002D000000}"/>
    <cellStyle name="Normal 5 4 3" xfId="57" xr:uid="{5DCCD551-D918-4E1B-A54A-394035488652}"/>
    <cellStyle name="Normal 6" xfId="10" xr:uid="{00000000-0005-0000-0000-00002E000000}"/>
    <cellStyle name="Normal 6 2" xfId="54" xr:uid="{00000000-0005-0000-0000-00002F000000}"/>
    <cellStyle name="Normal 94 2" xfId="56" xr:uid="{C55605C7-C53E-4DB3-AC22-9153E2C7D5C1}"/>
    <cellStyle name="Normal1" xfId="43" xr:uid="{00000000-0005-0000-0000-000033000000}"/>
    <cellStyle name="Normalno 2" xfId="33" xr:uid="{00000000-0005-0000-0000-000034000000}"/>
    <cellStyle name="Normalno 2 2" xfId="40" xr:uid="{00000000-0005-0000-0000-000035000000}"/>
    <cellStyle name="Normalno 3" xfId="49" xr:uid="{00000000-0005-0000-0000-000036000000}"/>
    <cellStyle name="Normalno 5" xfId="38" xr:uid="{00000000-0005-0000-0000-000037000000}"/>
    <cellStyle name="Obično 2" xfId="11" xr:uid="{00000000-0005-0000-0000-000038000000}"/>
    <cellStyle name="Obično_FEKALNA" xfId="12" xr:uid="{00000000-0005-0000-0000-000039000000}"/>
    <cellStyle name="Style 1 2 4" xfId="55" xr:uid="{338AD880-F069-4326-8233-8A80FFAD0A2D}"/>
    <cellStyle name="Zarez 2" xfId="39" xr:uid="{00000000-0005-0000-0000-00003A000000}"/>
  </cellStyles>
  <dxfs count="0"/>
  <tableStyles count="0" defaultTableStyle="TableStyleMedium2" defaultPivotStyle="PivotStyleLight16"/>
  <colors>
    <mruColors>
      <color rgb="FFFF3399"/>
      <color rgb="FFFF9933"/>
      <color rgb="FF9933FF"/>
      <color rgb="FFFF6699"/>
      <color rgb="FF00FFFF"/>
      <color rgb="FF99B4D1"/>
      <color rgb="FF66FFCC"/>
      <color rgb="FF0099CC"/>
      <color rgb="FF0000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ius\d\Dokumente%20und%20Einstellungen\kdost\Lokale%20Einstellungen\Temporary%20Internet%20Files\OLK4\offen%20LIDL-Troskovnik-16-17-18-prometnice%20ograda%20i%20krajobra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ija"/>
      <sheetName val="16. Prometnice"/>
      <sheetName val="17. Ograda"/>
      <sheetName val="18. Krajobraz"/>
      <sheetName val="16_ Prometnice"/>
      <sheetName val="16__Prometnice"/>
      <sheetName val="17__Ograda"/>
      <sheetName val="18__Krajobraz"/>
      <sheetName val="16__Prometnice1"/>
      <sheetName val="TROŠKOVNIK"/>
      <sheetName val="17__Ograda1"/>
      <sheetName val="18__Krajobraz1"/>
      <sheetName val="16__Prometnice2"/>
      <sheetName val="16__Prometnice7"/>
      <sheetName val="17__Ograda4"/>
      <sheetName val="18__Krajobraz4"/>
      <sheetName val="16__Prometnice8"/>
      <sheetName val="16__Prometnice5"/>
      <sheetName val="17__Ograda3"/>
      <sheetName val="18__Krajobraz3"/>
      <sheetName val="16__Prometnice6"/>
      <sheetName val="16__Prometnice3"/>
      <sheetName val="17__Ograda2"/>
      <sheetName val="18__Krajobraz2"/>
      <sheetName val="16__Prometnice4"/>
      <sheetName val="16__Prometnice9"/>
      <sheetName val="17__Ograda5"/>
      <sheetName val="18__Krajobraz5"/>
      <sheetName val="16__Prometnice10"/>
      <sheetName val="soboslik"/>
      <sheetName val="elektr"/>
      <sheetName val="plin"/>
      <sheetName val="ZEMLJAN"/>
      <sheetName val="razni "/>
      <sheetName val="izolacija"/>
      <sheetName val="oprema dvor."/>
      <sheetName val="okoliš"/>
      <sheetName val="offen LIDL-Troskovnik-16-17-18-"/>
      <sheetName val="f.bazenska tehnika"/>
      <sheetName val="proračun"/>
      <sheetName val="V-LEVEL KRILO"/>
      <sheetName val="V-LEVEL BAZEN"/>
      <sheetName val="11 PARKING br.6.1"/>
      <sheetName val="13 ENTRY PIAZZA"/>
      <sheetName val="V LEVEL ZONA"/>
      <sheetName val="16__Prometnice11"/>
      <sheetName val="17__Ograda6"/>
      <sheetName val="18__Krajobraz6"/>
      <sheetName val="16__Prometnice12"/>
      <sheetName val="razni_"/>
      <sheetName val="oprema_dvor_"/>
      <sheetName val="offen_LIDL-Troskovnik-16-17-18-"/>
      <sheetName val="V-LEVEL_KRILO"/>
      <sheetName val="V-LEVEL_BAZEN"/>
      <sheetName val="11_PARKING_br_6_1"/>
      <sheetName val="13_ENTRY_PIAZZA"/>
      <sheetName val="V_LEVEL_ZONA"/>
      <sheetName val="elektro"/>
      <sheetName val="el_sunčana_el"/>
      <sheetName val="proračun gubitaka"/>
      <sheetName val="koeficijenti"/>
      <sheetName val="16__Prometnice13"/>
      <sheetName val="17__Ograda7"/>
      <sheetName val="18__Krajobraz7"/>
      <sheetName val="16__Prometnice14"/>
      <sheetName val="razni_1"/>
      <sheetName val="oprema_dvor_1"/>
      <sheetName val="offen_LIDL-Troskovnik-16-17-181"/>
      <sheetName val="V-LEVEL_KRILO1"/>
      <sheetName val="V-LEVEL_BAZEN1"/>
      <sheetName val="11_PARKING_br_6_11"/>
      <sheetName val="13_ENTRY_PIAZZA1"/>
      <sheetName val="V_LEVEL_ZONA1"/>
      <sheetName val="proračun_gubitaka"/>
      <sheetName val="Faktori"/>
      <sheetName val="Hotel kolicine"/>
      <sheetName val="ab"/>
      <sheetName val="zidarski"/>
      <sheetName val="16__Prometnice19"/>
      <sheetName val="17__Ograda10"/>
      <sheetName val="18__Krajobraz10"/>
      <sheetName val="16__Prometnice20"/>
      <sheetName val="razni_4"/>
      <sheetName val="oprema_dvor_4"/>
      <sheetName val="offen_LIDL-Troskovnik-16-17-184"/>
      <sheetName val="V-LEVEL_KRILO4"/>
      <sheetName val="V-LEVEL_BAZEN4"/>
      <sheetName val="11_PARKING_br_6_14"/>
      <sheetName val="13_ENTRY_PIAZZA4"/>
      <sheetName val="V_LEVEL_ZONA4"/>
      <sheetName val="16__Prometnice15"/>
      <sheetName val="17__Ograda8"/>
      <sheetName val="18__Krajobraz8"/>
      <sheetName val="16__Prometnice16"/>
      <sheetName val="razni_2"/>
      <sheetName val="oprema_dvor_2"/>
      <sheetName val="offen_LIDL-Troskovnik-16-17-182"/>
      <sheetName val="V-LEVEL_KRILO2"/>
      <sheetName val="V-LEVEL_BAZEN2"/>
      <sheetName val="11_PARKING_br_6_12"/>
      <sheetName val="13_ENTRY_PIAZZA2"/>
      <sheetName val="V_LEVEL_ZONA2"/>
      <sheetName val="16__Prometnice17"/>
      <sheetName val="17__Ograda9"/>
      <sheetName val="18__Krajobraz9"/>
      <sheetName val="16__Prometnice18"/>
      <sheetName val="razni_3"/>
      <sheetName val="oprema_dvor_3"/>
      <sheetName val="offen_LIDL-Troskovnik-16-17-183"/>
      <sheetName val="V-LEVEL_KRILO3"/>
      <sheetName val="V-LEVEL_BAZEN3"/>
      <sheetName val="11_PARKING_br_6_13"/>
      <sheetName val="13_ENTRY_PIAZZA3"/>
      <sheetName val="V_LEVEL_ZONA3"/>
      <sheetName val="i.1 zemljani radovi"/>
      <sheetName val="i.2 betonski i ab radovi"/>
      <sheetName val="i.3 zidarski radovi"/>
      <sheetName val="i.5 keramičarski radovi"/>
      <sheetName val="i.6 kamenorezački"/>
      <sheetName val="viiic.0.e"/>
      <sheetName val="5_IZOLATERSKI RADOVI"/>
      <sheetName val="16__Prometnice21"/>
      <sheetName val="17__Ograda11"/>
      <sheetName val="18__Krajobraz11"/>
      <sheetName val="16__Prometnice22"/>
      <sheetName val="razni_5"/>
      <sheetName val="oprema_dvor_5"/>
      <sheetName val="offen_LIDL-Troskovnik-16-17-185"/>
      <sheetName val="f_bazenska_tehnika"/>
      <sheetName val="V-LEVEL_KRILO5"/>
      <sheetName val="V-LEVEL_BAZEN5"/>
      <sheetName val="11_PARKING_br_6_15"/>
      <sheetName val="13_ENTRY_PIAZZA5"/>
      <sheetName val="V_LEVEL_ZONA5"/>
      <sheetName val="proračun_gubitaka1"/>
      <sheetName val="Hotel_kolicine"/>
      <sheetName val="i_1_zemljani_radovi"/>
      <sheetName val="i_2_betonski_i_ab_radovi"/>
      <sheetName val="i_3_zidarski_radovi"/>
      <sheetName val="i_5_keramičarski_radovi"/>
      <sheetName val="i_6_kamenorezački"/>
      <sheetName val="5_IZOLATERSKI_RADOVI"/>
      <sheetName val="RAZNI RADOVI"/>
      <sheetName val="POMOĆNI"/>
      <sheetName val="i a_gradevinski radovi"/>
      <sheetName val="1_an_vik"/>
      <sheetName val="elektroinstalacije"/>
      <sheetName val="Parametri i analize"/>
      <sheetName val="konzern-ratios"/>
      <sheetName val="f_bazenska_tehnika1"/>
      <sheetName val="Rabat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F1865-77FE-418D-8D51-FE0009265C16}">
  <dimension ref="A1:E48"/>
  <sheetViews>
    <sheetView tabSelected="1" view="pageBreakPreview" zoomScale="115" zoomScaleNormal="100" zoomScaleSheetLayoutView="115" workbookViewId="0">
      <selection activeCell="D2" sqref="D2"/>
    </sheetView>
  </sheetViews>
  <sheetFormatPr defaultRowHeight="11.25" x14ac:dyDescent="0.2"/>
  <cols>
    <col min="1" max="1" width="6" style="66" customWidth="1"/>
    <col min="2" max="2" width="11.5703125" style="66" customWidth="1"/>
    <col min="3" max="3" width="51.85546875" style="66" customWidth="1"/>
    <col min="4" max="4" width="22.7109375" style="66" customWidth="1"/>
    <col min="5" max="5" width="10.140625" style="66" customWidth="1"/>
    <col min="6" max="247" width="9.140625" style="66"/>
    <col min="248" max="248" width="6" style="66" customWidth="1"/>
    <col min="249" max="249" width="11.5703125" style="66" customWidth="1"/>
    <col min="250" max="250" width="51.85546875" style="66" customWidth="1"/>
    <col min="251" max="251" width="22.7109375" style="66" customWidth="1"/>
    <col min="252" max="252" width="10.140625" style="66" customWidth="1"/>
    <col min="253" max="253" width="10" style="66" customWidth="1"/>
    <col min="254" max="254" width="13.28515625" style="66" customWidth="1"/>
    <col min="255" max="255" width="14.5703125" style="66" customWidth="1"/>
    <col min="256" max="256" width="14" style="66" customWidth="1"/>
    <col min="257" max="257" width="28" style="66" customWidth="1"/>
    <col min="258" max="258" width="17.5703125" style="66" customWidth="1"/>
    <col min="259" max="503" width="9.140625" style="66"/>
    <col min="504" max="504" width="6" style="66" customWidth="1"/>
    <col min="505" max="505" width="11.5703125" style="66" customWidth="1"/>
    <col min="506" max="506" width="51.85546875" style="66" customWidth="1"/>
    <col min="507" max="507" width="22.7109375" style="66" customWidth="1"/>
    <col min="508" max="508" width="10.140625" style="66" customWidth="1"/>
    <col min="509" max="509" width="10" style="66" customWidth="1"/>
    <col min="510" max="510" width="13.28515625" style="66" customWidth="1"/>
    <col min="511" max="511" width="14.5703125" style="66" customWidth="1"/>
    <col min="512" max="512" width="14" style="66" customWidth="1"/>
    <col min="513" max="513" width="28" style="66" customWidth="1"/>
    <col min="514" max="514" width="17.5703125" style="66" customWidth="1"/>
    <col min="515" max="759" width="9.140625" style="66"/>
    <col min="760" max="760" width="6" style="66" customWidth="1"/>
    <col min="761" max="761" width="11.5703125" style="66" customWidth="1"/>
    <col min="762" max="762" width="51.85546875" style="66" customWidth="1"/>
    <col min="763" max="763" width="22.7109375" style="66" customWidth="1"/>
    <col min="764" max="764" width="10.140625" style="66" customWidth="1"/>
    <col min="765" max="765" width="10" style="66" customWidth="1"/>
    <col min="766" max="766" width="13.28515625" style="66" customWidth="1"/>
    <col min="767" max="767" width="14.5703125" style="66" customWidth="1"/>
    <col min="768" max="768" width="14" style="66" customWidth="1"/>
    <col min="769" max="769" width="28" style="66" customWidth="1"/>
    <col min="770" max="770" width="17.5703125" style="66" customWidth="1"/>
    <col min="771" max="1015" width="9.140625" style="66"/>
    <col min="1016" max="1016" width="6" style="66" customWidth="1"/>
    <col min="1017" max="1017" width="11.5703125" style="66" customWidth="1"/>
    <col min="1018" max="1018" width="51.85546875" style="66" customWidth="1"/>
    <col min="1019" max="1019" width="22.7109375" style="66" customWidth="1"/>
    <col min="1020" max="1020" width="10.140625" style="66" customWidth="1"/>
    <col min="1021" max="1021" width="10" style="66" customWidth="1"/>
    <col min="1022" max="1022" width="13.28515625" style="66" customWidth="1"/>
    <col min="1023" max="1023" width="14.5703125" style="66" customWidth="1"/>
    <col min="1024" max="1024" width="14" style="66" customWidth="1"/>
    <col min="1025" max="1025" width="28" style="66" customWidth="1"/>
    <col min="1026" max="1026" width="17.5703125" style="66" customWidth="1"/>
    <col min="1027" max="1271" width="9.140625" style="66"/>
    <col min="1272" max="1272" width="6" style="66" customWidth="1"/>
    <col min="1273" max="1273" width="11.5703125" style="66" customWidth="1"/>
    <col min="1274" max="1274" width="51.85546875" style="66" customWidth="1"/>
    <col min="1275" max="1275" width="22.7109375" style="66" customWidth="1"/>
    <col min="1276" max="1276" width="10.140625" style="66" customWidth="1"/>
    <col min="1277" max="1277" width="10" style="66" customWidth="1"/>
    <col min="1278" max="1278" width="13.28515625" style="66" customWidth="1"/>
    <col min="1279" max="1279" width="14.5703125" style="66" customWidth="1"/>
    <col min="1280" max="1280" width="14" style="66" customWidth="1"/>
    <col min="1281" max="1281" width="28" style="66" customWidth="1"/>
    <col min="1282" max="1282" width="17.5703125" style="66" customWidth="1"/>
    <col min="1283" max="1527" width="9.140625" style="66"/>
    <col min="1528" max="1528" width="6" style="66" customWidth="1"/>
    <col min="1529" max="1529" width="11.5703125" style="66" customWidth="1"/>
    <col min="1530" max="1530" width="51.85546875" style="66" customWidth="1"/>
    <col min="1531" max="1531" width="22.7109375" style="66" customWidth="1"/>
    <col min="1532" max="1532" width="10.140625" style="66" customWidth="1"/>
    <col min="1533" max="1533" width="10" style="66" customWidth="1"/>
    <col min="1534" max="1534" width="13.28515625" style="66" customWidth="1"/>
    <col min="1535" max="1535" width="14.5703125" style="66" customWidth="1"/>
    <col min="1536" max="1536" width="14" style="66" customWidth="1"/>
    <col min="1537" max="1537" width="28" style="66" customWidth="1"/>
    <col min="1538" max="1538" width="17.5703125" style="66" customWidth="1"/>
    <col min="1539" max="1783" width="9.140625" style="66"/>
    <col min="1784" max="1784" width="6" style="66" customWidth="1"/>
    <col min="1785" max="1785" width="11.5703125" style="66" customWidth="1"/>
    <col min="1786" max="1786" width="51.85546875" style="66" customWidth="1"/>
    <col min="1787" max="1787" width="22.7109375" style="66" customWidth="1"/>
    <col min="1788" max="1788" width="10.140625" style="66" customWidth="1"/>
    <col min="1789" max="1789" width="10" style="66" customWidth="1"/>
    <col min="1790" max="1790" width="13.28515625" style="66" customWidth="1"/>
    <col min="1791" max="1791" width="14.5703125" style="66" customWidth="1"/>
    <col min="1792" max="1792" width="14" style="66" customWidth="1"/>
    <col min="1793" max="1793" width="28" style="66" customWidth="1"/>
    <col min="1794" max="1794" width="17.5703125" style="66" customWidth="1"/>
    <col min="1795" max="2039" width="9.140625" style="66"/>
    <col min="2040" max="2040" width="6" style="66" customWidth="1"/>
    <col min="2041" max="2041" width="11.5703125" style="66" customWidth="1"/>
    <col min="2042" max="2042" width="51.85546875" style="66" customWidth="1"/>
    <col min="2043" max="2043" width="22.7109375" style="66" customWidth="1"/>
    <col min="2044" max="2044" width="10.140625" style="66" customWidth="1"/>
    <col min="2045" max="2045" width="10" style="66" customWidth="1"/>
    <col min="2046" max="2046" width="13.28515625" style="66" customWidth="1"/>
    <col min="2047" max="2047" width="14.5703125" style="66" customWidth="1"/>
    <col min="2048" max="2048" width="14" style="66" customWidth="1"/>
    <col min="2049" max="2049" width="28" style="66" customWidth="1"/>
    <col min="2050" max="2050" width="17.5703125" style="66" customWidth="1"/>
    <col min="2051" max="2295" width="9.140625" style="66"/>
    <col min="2296" max="2296" width="6" style="66" customWidth="1"/>
    <col min="2297" max="2297" width="11.5703125" style="66" customWidth="1"/>
    <col min="2298" max="2298" width="51.85546875" style="66" customWidth="1"/>
    <col min="2299" max="2299" width="22.7109375" style="66" customWidth="1"/>
    <col min="2300" max="2300" width="10.140625" style="66" customWidth="1"/>
    <col min="2301" max="2301" width="10" style="66" customWidth="1"/>
    <col min="2302" max="2302" width="13.28515625" style="66" customWidth="1"/>
    <col min="2303" max="2303" width="14.5703125" style="66" customWidth="1"/>
    <col min="2304" max="2304" width="14" style="66" customWidth="1"/>
    <col min="2305" max="2305" width="28" style="66" customWidth="1"/>
    <col min="2306" max="2306" width="17.5703125" style="66" customWidth="1"/>
    <col min="2307" max="2551" width="9.140625" style="66"/>
    <col min="2552" max="2552" width="6" style="66" customWidth="1"/>
    <col min="2553" max="2553" width="11.5703125" style="66" customWidth="1"/>
    <col min="2554" max="2554" width="51.85546875" style="66" customWidth="1"/>
    <col min="2555" max="2555" width="22.7109375" style="66" customWidth="1"/>
    <col min="2556" max="2556" width="10.140625" style="66" customWidth="1"/>
    <col min="2557" max="2557" width="10" style="66" customWidth="1"/>
    <col min="2558" max="2558" width="13.28515625" style="66" customWidth="1"/>
    <col min="2559" max="2559" width="14.5703125" style="66" customWidth="1"/>
    <col min="2560" max="2560" width="14" style="66" customWidth="1"/>
    <col min="2561" max="2561" width="28" style="66" customWidth="1"/>
    <col min="2562" max="2562" width="17.5703125" style="66" customWidth="1"/>
    <col min="2563" max="2807" width="9.140625" style="66"/>
    <col min="2808" max="2808" width="6" style="66" customWidth="1"/>
    <col min="2809" max="2809" width="11.5703125" style="66" customWidth="1"/>
    <col min="2810" max="2810" width="51.85546875" style="66" customWidth="1"/>
    <col min="2811" max="2811" width="22.7109375" style="66" customWidth="1"/>
    <col min="2812" max="2812" width="10.140625" style="66" customWidth="1"/>
    <col min="2813" max="2813" width="10" style="66" customWidth="1"/>
    <col min="2814" max="2814" width="13.28515625" style="66" customWidth="1"/>
    <col min="2815" max="2815" width="14.5703125" style="66" customWidth="1"/>
    <col min="2816" max="2816" width="14" style="66" customWidth="1"/>
    <col min="2817" max="2817" width="28" style="66" customWidth="1"/>
    <col min="2818" max="2818" width="17.5703125" style="66" customWidth="1"/>
    <col min="2819" max="3063" width="9.140625" style="66"/>
    <col min="3064" max="3064" width="6" style="66" customWidth="1"/>
    <col min="3065" max="3065" width="11.5703125" style="66" customWidth="1"/>
    <col min="3066" max="3066" width="51.85546875" style="66" customWidth="1"/>
    <col min="3067" max="3067" width="22.7109375" style="66" customWidth="1"/>
    <col min="3068" max="3068" width="10.140625" style="66" customWidth="1"/>
    <col min="3069" max="3069" width="10" style="66" customWidth="1"/>
    <col min="3070" max="3070" width="13.28515625" style="66" customWidth="1"/>
    <col min="3071" max="3071" width="14.5703125" style="66" customWidth="1"/>
    <col min="3072" max="3072" width="14" style="66" customWidth="1"/>
    <col min="3073" max="3073" width="28" style="66" customWidth="1"/>
    <col min="3074" max="3074" width="17.5703125" style="66" customWidth="1"/>
    <col min="3075" max="3319" width="9.140625" style="66"/>
    <col min="3320" max="3320" width="6" style="66" customWidth="1"/>
    <col min="3321" max="3321" width="11.5703125" style="66" customWidth="1"/>
    <col min="3322" max="3322" width="51.85546875" style="66" customWidth="1"/>
    <col min="3323" max="3323" width="22.7109375" style="66" customWidth="1"/>
    <col min="3324" max="3324" width="10.140625" style="66" customWidth="1"/>
    <col min="3325" max="3325" width="10" style="66" customWidth="1"/>
    <col min="3326" max="3326" width="13.28515625" style="66" customWidth="1"/>
    <col min="3327" max="3327" width="14.5703125" style="66" customWidth="1"/>
    <col min="3328" max="3328" width="14" style="66" customWidth="1"/>
    <col min="3329" max="3329" width="28" style="66" customWidth="1"/>
    <col min="3330" max="3330" width="17.5703125" style="66" customWidth="1"/>
    <col min="3331" max="3575" width="9.140625" style="66"/>
    <col min="3576" max="3576" width="6" style="66" customWidth="1"/>
    <col min="3577" max="3577" width="11.5703125" style="66" customWidth="1"/>
    <col min="3578" max="3578" width="51.85546875" style="66" customWidth="1"/>
    <col min="3579" max="3579" width="22.7109375" style="66" customWidth="1"/>
    <col min="3580" max="3580" width="10.140625" style="66" customWidth="1"/>
    <col min="3581" max="3581" width="10" style="66" customWidth="1"/>
    <col min="3582" max="3582" width="13.28515625" style="66" customWidth="1"/>
    <col min="3583" max="3583" width="14.5703125" style="66" customWidth="1"/>
    <col min="3584" max="3584" width="14" style="66" customWidth="1"/>
    <col min="3585" max="3585" width="28" style="66" customWidth="1"/>
    <col min="3586" max="3586" width="17.5703125" style="66" customWidth="1"/>
    <col min="3587" max="3831" width="9.140625" style="66"/>
    <col min="3832" max="3832" width="6" style="66" customWidth="1"/>
    <col min="3833" max="3833" width="11.5703125" style="66" customWidth="1"/>
    <col min="3834" max="3834" width="51.85546875" style="66" customWidth="1"/>
    <col min="3835" max="3835" width="22.7109375" style="66" customWidth="1"/>
    <col min="3836" max="3836" width="10.140625" style="66" customWidth="1"/>
    <col min="3837" max="3837" width="10" style="66" customWidth="1"/>
    <col min="3838" max="3838" width="13.28515625" style="66" customWidth="1"/>
    <col min="3839" max="3839" width="14.5703125" style="66" customWidth="1"/>
    <col min="3840" max="3840" width="14" style="66" customWidth="1"/>
    <col min="3841" max="3841" width="28" style="66" customWidth="1"/>
    <col min="3842" max="3842" width="17.5703125" style="66" customWidth="1"/>
    <col min="3843" max="4087" width="9.140625" style="66"/>
    <col min="4088" max="4088" width="6" style="66" customWidth="1"/>
    <col min="4089" max="4089" width="11.5703125" style="66" customWidth="1"/>
    <col min="4090" max="4090" width="51.85546875" style="66" customWidth="1"/>
    <col min="4091" max="4091" width="22.7109375" style="66" customWidth="1"/>
    <col min="4092" max="4092" width="10.140625" style="66" customWidth="1"/>
    <col min="4093" max="4093" width="10" style="66" customWidth="1"/>
    <col min="4094" max="4094" width="13.28515625" style="66" customWidth="1"/>
    <col min="4095" max="4095" width="14.5703125" style="66" customWidth="1"/>
    <col min="4096" max="4096" width="14" style="66" customWidth="1"/>
    <col min="4097" max="4097" width="28" style="66" customWidth="1"/>
    <col min="4098" max="4098" width="17.5703125" style="66" customWidth="1"/>
    <col min="4099" max="4343" width="9.140625" style="66"/>
    <col min="4344" max="4344" width="6" style="66" customWidth="1"/>
    <col min="4345" max="4345" width="11.5703125" style="66" customWidth="1"/>
    <col min="4346" max="4346" width="51.85546875" style="66" customWidth="1"/>
    <col min="4347" max="4347" width="22.7109375" style="66" customWidth="1"/>
    <col min="4348" max="4348" width="10.140625" style="66" customWidth="1"/>
    <col min="4349" max="4349" width="10" style="66" customWidth="1"/>
    <col min="4350" max="4350" width="13.28515625" style="66" customWidth="1"/>
    <col min="4351" max="4351" width="14.5703125" style="66" customWidth="1"/>
    <col min="4352" max="4352" width="14" style="66" customWidth="1"/>
    <col min="4353" max="4353" width="28" style="66" customWidth="1"/>
    <col min="4354" max="4354" width="17.5703125" style="66" customWidth="1"/>
    <col min="4355" max="4599" width="9.140625" style="66"/>
    <col min="4600" max="4600" width="6" style="66" customWidth="1"/>
    <col min="4601" max="4601" width="11.5703125" style="66" customWidth="1"/>
    <col min="4602" max="4602" width="51.85546875" style="66" customWidth="1"/>
    <col min="4603" max="4603" width="22.7109375" style="66" customWidth="1"/>
    <col min="4604" max="4604" width="10.140625" style="66" customWidth="1"/>
    <col min="4605" max="4605" width="10" style="66" customWidth="1"/>
    <col min="4606" max="4606" width="13.28515625" style="66" customWidth="1"/>
    <col min="4607" max="4607" width="14.5703125" style="66" customWidth="1"/>
    <col min="4608" max="4608" width="14" style="66" customWidth="1"/>
    <col min="4609" max="4609" width="28" style="66" customWidth="1"/>
    <col min="4610" max="4610" width="17.5703125" style="66" customWidth="1"/>
    <col min="4611" max="4855" width="9.140625" style="66"/>
    <col min="4856" max="4856" width="6" style="66" customWidth="1"/>
    <col min="4857" max="4857" width="11.5703125" style="66" customWidth="1"/>
    <col min="4858" max="4858" width="51.85546875" style="66" customWidth="1"/>
    <col min="4859" max="4859" width="22.7109375" style="66" customWidth="1"/>
    <col min="4860" max="4860" width="10.140625" style="66" customWidth="1"/>
    <col min="4861" max="4861" width="10" style="66" customWidth="1"/>
    <col min="4862" max="4862" width="13.28515625" style="66" customWidth="1"/>
    <col min="4863" max="4863" width="14.5703125" style="66" customWidth="1"/>
    <col min="4864" max="4864" width="14" style="66" customWidth="1"/>
    <col min="4865" max="4865" width="28" style="66" customWidth="1"/>
    <col min="4866" max="4866" width="17.5703125" style="66" customWidth="1"/>
    <col min="4867" max="5111" width="9.140625" style="66"/>
    <col min="5112" max="5112" width="6" style="66" customWidth="1"/>
    <col min="5113" max="5113" width="11.5703125" style="66" customWidth="1"/>
    <col min="5114" max="5114" width="51.85546875" style="66" customWidth="1"/>
    <col min="5115" max="5115" width="22.7109375" style="66" customWidth="1"/>
    <col min="5116" max="5116" width="10.140625" style="66" customWidth="1"/>
    <col min="5117" max="5117" width="10" style="66" customWidth="1"/>
    <col min="5118" max="5118" width="13.28515625" style="66" customWidth="1"/>
    <col min="5119" max="5119" width="14.5703125" style="66" customWidth="1"/>
    <col min="5120" max="5120" width="14" style="66" customWidth="1"/>
    <col min="5121" max="5121" width="28" style="66" customWidth="1"/>
    <col min="5122" max="5122" width="17.5703125" style="66" customWidth="1"/>
    <col min="5123" max="5367" width="9.140625" style="66"/>
    <col min="5368" max="5368" width="6" style="66" customWidth="1"/>
    <col min="5369" max="5369" width="11.5703125" style="66" customWidth="1"/>
    <col min="5370" max="5370" width="51.85546875" style="66" customWidth="1"/>
    <col min="5371" max="5371" width="22.7109375" style="66" customWidth="1"/>
    <col min="5372" max="5372" width="10.140625" style="66" customWidth="1"/>
    <col min="5373" max="5373" width="10" style="66" customWidth="1"/>
    <col min="5374" max="5374" width="13.28515625" style="66" customWidth="1"/>
    <col min="5375" max="5375" width="14.5703125" style="66" customWidth="1"/>
    <col min="5376" max="5376" width="14" style="66" customWidth="1"/>
    <col min="5377" max="5377" width="28" style="66" customWidth="1"/>
    <col min="5378" max="5378" width="17.5703125" style="66" customWidth="1"/>
    <col min="5379" max="5623" width="9.140625" style="66"/>
    <col min="5624" max="5624" width="6" style="66" customWidth="1"/>
    <col min="5625" max="5625" width="11.5703125" style="66" customWidth="1"/>
    <col min="5626" max="5626" width="51.85546875" style="66" customWidth="1"/>
    <col min="5627" max="5627" width="22.7109375" style="66" customWidth="1"/>
    <col min="5628" max="5628" width="10.140625" style="66" customWidth="1"/>
    <col min="5629" max="5629" width="10" style="66" customWidth="1"/>
    <col min="5630" max="5630" width="13.28515625" style="66" customWidth="1"/>
    <col min="5631" max="5631" width="14.5703125" style="66" customWidth="1"/>
    <col min="5632" max="5632" width="14" style="66" customWidth="1"/>
    <col min="5633" max="5633" width="28" style="66" customWidth="1"/>
    <col min="5634" max="5634" width="17.5703125" style="66" customWidth="1"/>
    <col min="5635" max="5879" width="9.140625" style="66"/>
    <col min="5880" max="5880" width="6" style="66" customWidth="1"/>
    <col min="5881" max="5881" width="11.5703125" style="66" customWidth="1"/>
    <col min="5882" max="5882" width="51.85546875" style="66" customWidth="1"/>
    <col min="5883" max="5883" width="22.7109375" style="66" customWidth="1"/>
    <col min="5884" max="5884" width="10.140625" style="66" customWidth="1"/>
    <col min="5885" max="5885" width="10" style="66" customWidth="1"/>
    <col min="5886" max="5886" width="13.28515625" style="66" customWidth="1"/>
    <col min="5887" max="5887" width="14.5703125" style="66" customWidth="1"/>
    <col min="5888" max="5888" width="14" style="66" customWidth="1"/>
    <col min="5889" max="5889" width="28" style="66" customWidth="1"/>
    <col min="5890" max="5890" width="17.5703125" style="66" customWidth="1"/>
    <col min="5891" max="6135" width="9.140625" style="66"/>
    <col min="6136" max="6136" width="6" style="66" customWidth="1"/>
    <col min="6137" max="6137" width="11.5703125" style="66" customWidth="1"/>
    <col min="6138" max="6138" width="51.85546875" style="66" customWidth="1"/>
    <col min="6139" max="6139" width="22.7109375" style="66" customWidth="1"/>
    <col min="6140" max="6140" width="10.140625" style="66" customWidth="1"/>
    <col min="6141" max="6141" width="10" style="66" customWidth="1"/>
    <col min="6142" max="6142" width="13.28515625" style="66" customWidth="1"/>
    <col min="6143" max="6143" width="14.5703125" style="66" customWidth="1"/>
    <col min="6144" max="6144" width="14" style="66" customWidth="1"/>
    <col min="6145" max="6145" width="28" style="66" customWidth="1"/>
    <col min="6146" max="6146" width="17.5703125" style="66" customWidth="1"/>
    <col min="6147" max="6391" width="9.140625" style="66"/>
    <col min="6392" max="6392" width="6" style="66" customWidth="1"/>
    <col min="6393" max="6393" width="11.5703125" style="66" customWidth="1"/>
    <col min="6394" max="6394" width="51.85546875" style="66" customWidth="1"/>
    <col min="6395" max="6395" width="22.7109375" style="66" customWidth="1"/>
    <col min="6396" max="6396" width="10.140625" style="66" customWidth="1"/>
    <col min="6397" max="6397" width="10" style="66" customWidth="1"/>
    <col min="6398" max="6398" width="13.28515625" style="66" customWidth="1"/>
    <col min="6399" max="6399" width="14.5703125" style="66" customWidth="1"/>
    <col min="6400" max="6400" width="14" style="66" customWidth="1"/>
    <col min="6401" max="6401" width="28" style="66" customWidth="1"/>
    <col min="6402" max="6402" width="17.5703125" style="66" customWidth="1"/>
    <col min="6403" max="6647" width="9.140625" style="66"/>
    <col min="6648" max="6648" width="6" style="66" customWidth="1"/>
    <col min="6649" max="6649" width="11.5703125" style="66" customWidth="1"/>
    <col min="6650" max="6650" width="51.85546875" style="66" customWidth="1"/>
    <col min="6651" max="6651" width="22.7109375" style="66" customWidth="1"/>
    <col min="6652" max="6652" width="10.140625" style="66" customWidth="1"/>
    <col min="6653" max="6653" width="10" style="66" customWidth="1"/>
    <col min="6654" max="6654" width="13.28515625" style="66" customWidth="1"/>
    <col min="6655" max="6655" width="14.5703125" style="66" customWidth="1"/>
    <col min="6656" max="6656" width="14" style="66" customWidth="1"/>
    <col min="6657" max="6657" width="28" style="66" customWidth="1"/>
    <col min="6658" max="6658" width="17.5703125" style="66" customWidth="1"/>
    <col min="6659" max="6903" width="9.140625" style="66"/>
    <col min="6904" max="6904" width="6" style="66" customWidth="1"/>
    <col min="6905" max="6905" width="11.5703125" style="66" customWidth="1"/>
    <col min="6906" max="6906" width="51.85546875" style="66" customWidth="1"/>
    <col min="6907" max="6907" width="22.7109375" style="66" customWidth="1"/>
    <col min="6908" max="6908" width="10.140625" style="66" customWidth="1"/>
    <col min="6909" max="6909" width="10" style="66" customWidth="1"/>
    <col min="6910" max="6910" width="13.28515625" style="66" customWidth="1"/>
    <col min="6911" max="6911" width="14.5703125" style="66" customWidth="1"/>
    <col min="6912" max="6912" width="14" style="66" customWidth="1"/>
    <col min="6913" max="6913" width="28" style="66" customWidth="1"/>
    <col min="6914" max="6914" width="17.5703125" style="66" customWidth="1"/>
    <col min="6915" max="7159" width="9.140625" style="66"/>
    <col min="7160" max="7160" width="6" style="66" customWidth="1"/>
    <col min="7161" max="7161" width="11.5703125" style="66" customWidth="1"/>
    <col min="7162" max="7162" width="51.85546875" style="66" customWidth="1"/>
    <col min="7163" max="7163" width="22.7109375" style="66" customWidth="1"/>
    <col min="7164" max="7164" width="10.140625" style="66" customWidth="1"/>
    <col min="7165" max="7165" width="10" style="66" customWidth="1"/>
    <col min="7166" max="7166" width="13.28515625" style="66" customWidth="1"/>
    <col min="7167" max="7167" width="14.5703125" style="66" customWidth="1"/>
    <col min="7168" max="7168" width="14" style="66" customWidth="1"/>
    <col min="7169" max="7169" width="28" style="66" customWidth="1"/>
    <col min="7170" max="7170" width="17.5703125" style="66" customWidth="1"/>
    <col min="7171" max="7415" width="9.140625" style="66"/>
    <col min="7416" max="7416" width="6" style="66" customWidth="1"/>
    <col min="7417" max="7417" width="11.5703125" style="66" customWidth="1"/>
    <col min="7418" max="7418" width="51.85546875" style="66" customWidth="1"/>
    <col min="7419" max="7419" width="22.7109375" style="66" customWidth="1"/>
    <col min="7420" max="7420" width="10.140625" style="66" customWidth="1"/>
    <col min="7421" max="7421" width="10" style="66" customWidth="1"/>
    <col min="7422" max="7422" width="13.28515625" style="66" customWidth="1"/>
    <col min="7423" max="7423" width="14.5703125" style="66" customWidth="1"/>
    <col min="7424" max="7424" width="14" style="66" customWidth="1"/>
    <col min="7425" max="7425" width="28" style="66" customWidth="1"/>
    <col min="7426" max="7426" width="17.5703125" style="66" customWidth="1"/>
    <col min="7427" max="7671" width="9.140625" style="66"/>
    <col min="7672" max="7672" width="6" style="66" customWidth="1"/>
    <col min="7673" max="7673" width="11.5703125" style="66" customWidth="1"/>
    <col min="7674" max="7674" width="51.85546875" style="66" customWidth="1"/>
    <col min="7675" max="7675" width="22.7109375" style="66" customWidth="1"/>
    <col min="7676" max="7676" width="10.140625" style="66" customWidth="1"/>
    <col min="7677" max="7677" width="10" style="66" customWidth="1"/>
    <col min="7678" max="7678" width="13.28515625" style="66" customWidth="1"/>
    <col min="7679" max="7679" width="14.5703125" style="66" customWidth="1"/>
    <col min="7680" max="7680" width="14" style="66" customWidth="1"/>
    <col min="7681" max="7681" width="28" style="66" customWidth="1"/>
    <col min="7682" max="7682" width="17.5703125" style="66" customWidth="1"/>
    <col min="7683" max="7927" width="9.140625" style="66"/>
    <col min="7928" max="7928" width="6" style="66" customWidth="1"/>
    <col min="7929" max="7929" width="11.5703125" style="66" customWidth="1"/>
    <col min="7930" max="7930" width="51.85546875" style="66" customWidth="1"/>
    <col min="7931" max="7931" width="22.7109375" style="66" customWidth="1"/>
    <col min="7932" max="7932" width="10.140625" style="66" customWidth="1"/>
    <col min="7933" max="7933" width="10" style="66" customWidth="1"/>
    <col min="7934" max="7934" width="13.28515625" style="66" customWidth="1"/>
    <col min="7935" max="7935" width="14.5703125" style="66" customWidth="1"/>
    <col min="7936" max="7936" width="14" style="66" customWidth="1"/>
    <col min="7937" max="7937" width="28" style="66" customWidth="1"/>
    <col min="7938" max="7938" width="17.5703125" style="66" customWidth="1"/>
    <col min="7939" max="8183" width="9.140625" style="66"/>
    <col min="8184" max="8184" width="6" style="66" customWidth="1"/>
    <col min="8185" max="8185" width="11.5703125" style="66" customWidth="1"/>
    <col min="8186" max="8186" width="51.85546875" style="66" customWidth="1"/>
    <col min="8187" max="8187" width="22.7109375" style="66" customWidth="1"/>
    <col min="8188" max="8188" width="10.140625" style="66" customWidth="1"/>
    <col min="8189" max="8189" width="10" style="66" customWidth="1"/>
    <col min="8190" max="8190" width="13.28515625" style="66" customWidth="1"/>
    <col min="8191" max="8191" width="14.5703125" style="66" customWidth="1"/>
    <col min="8192" max="8192" width="14" style="66" customWidth="1"/>
    <col min="8193" max="8193" width="28" style="66" customWidth="1"/>
    <col min="8194" max="8194" width="17.5703125" style="66" customWidth="1"/>
    <col min="8195" max="8439" width="9.140625" style="66"/>
    <col min="8440" max="8440" width="6" style="66" customWidth="1"/>
    <col min="8441" max="8441" width="11.5703125" style="66" customWidth="1"/>
    <col min="8442" max="8442" width="51.85546875" style="66" customWidth="1"/>
    <col min="8443" max="8443" width="22.7109375" style="66" customWidth="1"/>
    <col min="8444" max="8444" width="10.140625" style="66" customWidth="1"/>
    <col min="8445" max="8445" width="10" style="66" customWidth="1"/>
    <col min="8446" max="8446" width="13.28515625" style="66" customWidth="1"/>
    <col min="8447" max="8447" width="14.5703125" style="66" customWidth="1"/>
    <col min="8448" max="8448" width="14" style="66" customWidth="1"/>
    <col min="8449" max="8449" width="28" style="66" customWidth="1"/>
    <col min="8450" max="8450" width="17.5703125" style="66" customWidth="1"/>
    <col min="8451" max="8695" width="9.140625" style="66"/>
    <col min="8696" max="8696" width="6" style="66" customWidth="1"/>
    <col min="8697" max="8697" width="11.5703125" style="66" customWidth="1"/>
    <col min="8698" max="8698" width="51.85546875" style="66" customWidth="1"/>
    <col min="8699" max="8699" width="22.7109375" style="66" customWidth="1"/>
    <col min="8700" max="8700" width="10.140625" style="66" customWidth="1"/>
    <col min="8701" max="8701" width="10" style="66" customWidth="1"/>
    <col min="8702" max="8702" width="13.28515625" style="66" customWidth="1"/>
    <col min="8703" max="8703" width="14.5703125" style="66" customWidth="1"/>
    <col min="8704" max="8704" width="14" style="66" customWidth="1"/>
    <col min="8705" max="8705" width="28" style="66" customWidth="1"/>
    <col min="8706" max="8706" width="17.5703125" style="66" customWidth="1"/>
    <col min="8707" max="8951" width="9.140625" style="66"/>
    <col min="8952" max="8952" width="6" style="66" customWidth="1"/>
    <col min="8953" max="8953" width="11.5703125" style="66" customWidth="1"/>
    <col min="8954" max="8954" width="51.85546875" style="66" customWidth="1"/>
    <col min="8955" max="8955" width="22.7109375" style="66" customWidth="1"/>
    <col min="8956" max="8956" width="10.140625" style="66" customWidth="1"/>
    <col min="8957" max="8957" width="10" style="66" customWidth="1"/>
    <col min="8958" max="8958" width="13.28515625" style="66" customWidth="1"/>
    <col min="8959" max="8959" width="14.5703125" style="66" customWidth="1"/>
    <col min="8960" max="8960" width="14" style="66" customWidth="1"/>
    <col min="8961" max="8961" width="28" style="66" customWidth="1"/>
    <col min="8962" max="8962" width="17.5703125" style="66" customWidth="1"/>
    <col min="8963" max="9207" width="9.140625" style="66"/>
    <col min="9208" max="9208" width="6" style="66" customWidth="1"/>
    <col min="9209" max="9209" width="11.5703125" style="66" customWidth="1"/>
    <col min="9210" max="9210" width="51.85546875" style="66" customWidth="1"/>
    <col min="9211" max="9211" width="22.7109375" style="66" customWidth="1"/>
    <col min="9212" max="9212" width="10.140625" style="66" customWidth="1"/>
    <col min="9213" max="9213" width="10" style="66" customWidth="1"/>
    <col min="9214" max="9214" width="13.28515625" style="66" customWidth="1"/>
    <col min="9215" max="9215" width="14.5703125" style="66" customWidth="1"/>
    <col min="9216" max="9216" width="14" style="66" customWidth="1"/>
    <col min="9217" max="9217" width="28" style="66" customWidth="1"/>
    <col min="9218" max="9218" width="17.5703125" style="66" customWidth="1"/>
    <col min="9219" max="9463" width="9.140625" style="66"/>
    <col min="9464" max="9464" width="6" style="66" customWidth="1"/>
    <col min="9465" max="9465" width="11.5703125" style="66" customWidth="1"/>
    <col min="9466" max="9466" width="51.85546875" style="66" customWidth="1"/>
    <col min="9467" max="9467" width="22.7109375" style="66" customWidth="1"/>
    <col min="9468" max="9468" width="10.140625" style="66" customWidth="1"/>
    <col min="9469" max="9469" width="10" style="66" customWidth="1"/>
    <col min="9470" max="9470" width="13.28515625" style="66" customWidth="1"/>
    <col min="9471" max="9471" width="14.5703125" style="66" customWidth="1"/>
    <col min="9472" max="9472" width="14" style="66" customWidth="1"/>
    <col min="9473" max="9473" width="28" style="66" customWidth="1"/>
    <col min="9474" max="9474" width="17.5703125" style="66" customWidth="1"/>
    <col min="9475" max="9719" width="9.140625" style="66"/>
    <col min="9720" max="9720" width="6" style="66" customWidth="1"/>
    <col min="9721" max="9721" width="11.5703125" style="66" customWidth="1"/>
    <col min="9722" max="9722" width="51.85546875" style="66" customWidth="1"/>
    <col min="9723" max="9723" width="22.7109375" style="66" customWidth="1"/>
    <col min="9724" max="9724" width="10.140625" style="66" customWidth="1"/>
    <col min="9725" max="9725" width="10" style="66" customWidth="1"/>
    <col min="9726" max="9726" width="13.28515625" style="66" customWidth="1"/>
    <col min="9727" max="9727" width="14.5703125" style="66" customWidth="1"/>
    <col min="9728" max="9728" width="14" style="66" customWidth="1"/>
    <col min="9729" max="9729" width="28" style="66" customWidth="1"/>
    <col min="9730" max="9730" width="17.5703125" style="66" customWidth="1"/>
    <col min="9731" max="9975" width="9.140625" style="66"/>
    <col min="9976" max="9976" width="6" style="66" customWidth="1"/>
    <col min="9977" max="9977" width="11.5703125" style="66" customWidth="1"/>
    <col min="9978" max="9978" width="51.85546875" style="66" customWidth="1"/>
    <col min="9979" max="9979" width="22.7109375" style="66" customWidth="1"/>
    <col min="9980" max="9980" width="10.140625" style="66" customWidth="1"/>
    <col min="9981" max="9981" width="10" style="66" customWidth="1"/>
    <col min="9982" max="9982" width="13.28515625" style="66" customWidth="1"/>
    <col min="9983" max="9983" width="14.5703125" style="66" customWidth="1"/>
    <col min="9984" max="9984" width="14" style="66" customWidth="1"/>
    <col min="9985" max="9985" width="28" style="66" customWidth="1"/>
    <col min="9986" max="9986" width="17.5703125" style="66" customWidth="1"/>
    <col min="9987" max="10231" width="9.140625" style="66"/>
    <col min="10232" max="10232" width="6" style="66" customWidth="1"/>
    <col min="10233" max="10233" width="11.5703125" style="66" customWidth="1"/>
    <col min="10234" max="10234" width="51.85546875" style="66" customWidth="1"/>
    <col min="10235" max="10235" width="22.7109375" style="66" customWidth="1"/>
    <col min="10236" max="10236" width="10.140625" style="66" customWidth="1"/>
    <col min="10237" max="10237" width="10" style="66" customWidth="1"/>
    <col min="10238" max="10238" width="13.28515625" style="66" customWidth="1"/>
    <col min="10239" max="10239" width="14.5703125" style="66" customWidth="1"/>
    <col min="10240" max="10240" width="14" style="66" customWidth="1"/>
    <col min="10241" max="10241" width="28" style="66" customWidth="1"/>
    <col min="10242" max="10242" width="17.5703125" style="66" customWidth="1"/>
    <col min="10243" max="10487" width="9.140625" style="66"/>
    <col min="10488" max="10488" width="6" style="66" customWidth="1"/>
    <col min="10489" max="10489" width="11.5703125" style="66" customWidth="1"/>
    <col min="10490" max="10490" width="51.85546875" style="66" customWidth="1"/>
    <col min="10491" max="10491" width="22.7109375" style="66" customWidth="1"/>
    <col min="10492" max="10492" width="10.140625" style="66" customWidth="1"/>
    <col min="10493" max="10493" width="10" style="66" customWidth="1"/>
    <col min="10494" max="10494" width="13.28515625" style="66" customWidth="1"/>
    <col min="10495" max="10495" width="14.5703125" style="66" customWidth="1"/>
    <col min="10496" max="10496" width="14" style="66" customWidth="1"/>
    <col min="10497" max="10497" width="28" style="66" customWidth="1"/>
    <col min="10498" max="10498" width="17.5703125" style="66" customWidth="1"/>
    <col min="10499" max="10743" width="9.140625" style="66"/>
    <col min="10744" max="10744" width="6" style="66" customWidth="1"/>
    <col min="10745" max="10745" width="11.5703125" style="66" customWidth="1"/>
    <col min="10746" max="10746" width="51.85546875" style="66" customWidth="1"/>
    <col min="10747" max="10747" width="22.7109375" style="66" customWidth="1"/>
    <col min="10748" max="10748" width="10.140625" style="66" customWidth="1"/>
    <col min="10749" max="10749" width="10" style="66" customWidth="1"/>
    <col min="10750" max="10750" width="13.28515625" style="66" customWidth="1"/>
    <col min="10751" max="10751" width="14.5703125" style="66" customWidth="1"/>
    <col min="10752" max="10752" width="14" style="66" customWidth="1"/>
    <col min="10753" max="10753" width="28" style="66" customWidth="1"/>
    <col min="10754" max="10754" width="17.5703125" style="66" customWidth="1"/>
    <col min="10755" max="10999" width="9.140625" style="66"/>
    <col min="11000" max="11000" width="6" style="66" customWidth="1"/>
    <col min="11001" max="11001" width="11.5703125" style="66" customWidth="1"/>
    <col min="11002" max="11002" width="51.85546875" style="66" customWidth="1"/>
    <col min="11003" max="11003" width="22.7109375" style="66" customWidth="1"/>
    <col min="11004" max="11004" width="10.140625" style="66" customWidth="1"/>
    <col min="11005" max="11005" width="10" style="66" customWidth="1"/>
    <col min="11006" max="11006" width="13.28515625" style="66" customWidth="1"/>
    <col min="11007" max="11007" width="14.5703125" style="66" customWidth="1"/>
    <col min="11008" max="11008" width="14" style="66" customWidth="1"/>
    <col min="11009" max="11009" width="28" style="66" customWidth="1"/>
    <col min="11010" max="11010" width="17.5703125" style="66" customWidth="1"/>
    <col min="11011" max="11255" width="9.140625" style="66"/>
    <col min="11256" max="11256" width="6" style="66" customWidth="1"/>
    <col min="11257" max="11257" width="11.5703125" style="66" customWidth="1"/>
    <col min="11258" max="11258" width="51.85546875" style="66" customWidth="1"/>
    <col min="11259" max="11259" width="22.7109375" style="66" customWidth="1"/>
    <col min="11260" max="11260" width="10.140625" style="66" customWidth="1"/>
    <col min="11261" max="11261" width="10" style="66" customWidth="1"/>
    <col min="11262" max="11262" width="13.28515625" style="66" customWidth="1"/>
    <col min="11263" max="11263" width="14.5703125" style="66" customWidth="1"/>
    <col min="11264" max="11264" width="14" style="66" customWidth="1"/>
    <col min="11265" max="11265" width="28" style="66" customWidth="1"/>
    <col min="11266" max="11266" width="17.5703125" style="66" customWidth="1"/>
    <col min="11267" max="11511" width="9.140625" style="66"/>
    <col min="11512" max="11512" width="6" style="66" customWidth="1"/>
    <col min="11513" max="11513" width="11.5703125" style="66" customWidth="1"/>
    <col min="11514" max="11514" width="51.85546875" style="66" customWidth="1"/>
    <col min="11515" max="11515" width="22.7109375" style="66" customWidth="1"/>
    <col min="11516" max="11516" width="10.140625" style="66" customWidth="1"/>
    <col min="11517" max="11517" width="10" style="66" customWidth="1"/>
    <col min="11518" max="11518" width="13.28515625" style="66" customWidth="1"/>
    <col min="11519" max="11519" width="14.5703125" style="66" customWidth="1"/>
    <col min="11520" max="11520" width="14" style="66" customWidth="1"/>
    <col min="11521" max="11521" width="28" style="66" customWidth="1"/>
    <col min="11522" max="11522" width="17.5703125" style="66" customWidth="1"/>
    <col min="11523" max="11767" width="9.140625" style="66"/>
    <col min="11768" max="11768" width="6" style="66" customWidth="1"/>
    <col min="11769" max="11769" width="11.5703125" style="66" customWidth="1"/>
    <col min="11770" max="11770" width="51.85546875" style="66" customWidth="1"/>
    <col min="11771" max="11771" width="22.7109375" style="66" customWidth="1"/>
    <col min="11772" max="11772" width="10.140625" style="66" customWidth="1"/>
    <col min="11773" max="11773" width="10" style="66" customWidth="1"/>
    <col min="11774" max="11774" width="13.28515625" style="66" customWidth="1"/>
    <col min="11775" max="11775" width="14.5703125" style="66" customWidth="1"/>
    <col min="11776" max="11776" width="14" style="66" customWidth="1"/>
    <col min="11777" max="11777" width="28" style="66" customWidth="1"/>
    <col min="11778" max="11778" width="17.5703125" style="66" customWidth="1"/>
    <col min="11779" max="12023" width="9.140625" style="66"/>
    <col min="12024" max="12024" width="6" style="66" customWidth="1"/>
    <col min="12025" max="12025" width="11.5703125" style="66" customWidth="1"/>
    <col min="12026" max="12026" width="51.85546875" style="66" customWidth="1"/>
    <col min="12027" max="12027" width="22.7109375" style="66" customWidth="1"/>
    <col min="12028" max="12028" width="10.140625" style="66" customWidth="1"/>
    <col min="12029" max="12029" width="10" style="66" customWidth="1"/>
    <col min="12030" max="12030" width="13.28515625" style="66" customWidth="1"/>
    <col min="12031" max="12031" width="14.5703125" style="66" customWidth="1"/>
    <col min="12032" max="12032" width="14" style="66" customWidth="1"/>
    <col min="12033" max="12033" width="28" style="66" customWidth="1"/>
    <col min="12034" max="12034" width="17.5703125" style="66" customWidth="1"/>
    <col min="12035" max="12279" width="9.140625" style="66"/>
    <col min="12280" max="12280" width="6" style="66" customWidth="1"/>
    <col min="12281" max="12281" width="11.5703125" style="66" customWidth="1"/>
    <col min="12282" max="12282" width="51.85546875" style="66" customWidth="1"/>
    <col min="12283" max="12283" width="22.7109375" style="66" customWidth="1"/>
    <col min="12284" max="12284" width="10.140625" style="66" customWidth="1"/>
    <col min="12285" max="12285" width="10" style="66" customWidth="1"/>
    <col min="12286" max="12286" width="13.28515625" style="66" customWidth="1"/>
    <col min="12287" max="12287" width="14.5703125" style="66" customWidth="1"/>
    <col min="12288" max="12288" width="14" style="66" customWidth="1"/>
    <col min="12289" max="12289" width="28" style="66" customWidth="1"/>
    <col min="12290" max="12290" width="17.5703125" style="66" customWidth="1"/>
    <col min="12291" max="12535" width="9.140625" style="66"/>
    <col min="12536" max="12536" width="6" style="66" customWidth="1"/>
    <col min="12537" max="12537" width="11.5703125" style="66" customWidth="1"/>
    <col min="12538" max="12538" width="51.85546875" style="66" customWidth="1"/>
    <col min="12539" max="12539" width="22.7109375" style="66" customWidth="1"/>
    <col min="12540" max="12540" width="10.140625" style="66" customWidth="1"/>
    <col min="12541" max="12541" width="10" style="66" customWidth="1"/>
    <col min="12542" max="12542" width="13.28515625" style="66" customWidth="1"/>
    <col min="12543" max="12543" width="14.5703125" style="66" customWidth="1"/>
    <col min="12544" max="12544" width="14" style="66" customWidth="1"/>
    <col min="12545" max="12545" width="28" style="66" customWidth="1"/>
    <col min="12546" max="12546" width="17.5703125" style="66" customWidth="1"/>
    <col min="12547" max="12791" width="9.140625" style="66"/>
    <col min="12792" max="12792" width="6" style="66" customWidth="1"/>
    <col min="12793" max="12793" width="11.5703125" style="66" customWidth="1"/>
    <col min="12794" max="12794" width="51.85546875" style="66" customWidth="1"/>
    <col min="12795" max="12795" width="22.7109375" style="66" customWidth="1"/>
    <col min="12796" max="12796" width="10.140625" style="66" customWidth="1"/>
    <col min="12797" max="12797" width="10" style="66" customWidth="1"/>
    <col min="12798" max="12798" width="13.28515625" style="66" customWidth="1"/>
    <col min="12799" max="12799" width="14.5703125" style="66" customWidth="1"/>
    <col min="12800" max="12800" width="14" style="66" customWidth="1"/>
    <col min="12801" max="12801" width="28" style="66" customWidth="1"/>
    <col min="12802" max="12802" width="17.5703125" style="66" customWidth="1"/>
    <col min="12803" max="13047" width="9.140625" style="66"/>
    <col min="13048" max="13048" width="6" style="66" customWidth="1"/>
    <col min="13049" max="13049" width="11.5703125" style="66" customWidth="1"/>
    <col min="13050" max="13050" width="51.85546875" style="66" customWidth="1"/>
    <col min="13051" max="13051" width="22.7109375" style="66" customWidth="1"/>
    <col min="13052" max="13052" width="10.140625" style="66" customWidth="1"/>
    <col min="13053" max="13053" width="10" style="66" customWidth="1"/>
    <col min="13054" max="13054" width="13.28515625" style="66" customWidth="1"/>
    <col min="13055" max="13055" width="14.5703125" style="66" customWidth="1"/>
    <col min="13056" max="13056" width="14" style="66" customWidth="1"/>
    <col min="13057" max="13057" width="28" style="66" customWidth="1"/>
    <col min="13058" max="13058" width="17.5703125" style="66" customWidth="1"/>
    <col min="13059" max="13303" width="9.140625" style="66"/>
    <col min="13304" max="13304" width="6" style="66" customWidth="1"/>
    <col min="13305" max="13305" width="11.5703125" style="66" customWidth="1"/>
    <col min="13306" max="13306" width="51.85546875" style="66" customWidth="1"/>
    <col min="13307" max="13307" width="22.7109375" style="66" customWidth="1"/>
    <col min="13308" max="13308" width="10.140625" style="66" customWidth="1"/>
    <col min="13309" max="13309" width="10" style="66" customWidth="1"/>
    <col min="13310" max="13310" width="13.28515625" style="66" customWidth="1"/>
    <col min="13311" max="13311" width="14.5703125" style="66" customWidth="1"/>
    <col min="13312" max="13312" width="14" style="66" customWidth="1"/>
    <col min="13313" max="13313" width="28" style="66" customWidth="1"/>
    <col min="13314" max="13314" width="17.5703125" style="66" customWidth="1"/>
    <col min="13315" max="13559" width="9.140625" style="66"/>
    <col min="13560" max="13560" width="6" style="66" customWidth="1"/>
    <col min="13561" max="13561" width="11.5703125" style="66" customWidth="1"/>
    <col min="13562" max="13562" width="51.85546875" style="66" customWidth="1"/>
    <col min="13563" max="13563" width="22.7109375" style="66" customWidth="1"/>
    <col min="13564" max="13564" width="10.140625" style="66" customWidth="1"/>
    <col min="13565" max="13565" width="10" style="66" customWidth="1"/>
    <col min="13566" max="13566" width="13.28515625" style="66" customWidth="1"/>
    <col min="13567" max="13567" width="14.5703125" style="66" customWidth="1"/>
    <col min="13568" max="13568" width="14" style="66" customWidth="1"/>
    <col min="13569" max="13569" width="28" style="66" customWidth="1"/>
    <col min="13570" max="13570" width="17.5703125" style="66" customWidth="1"/>
    <col min="13571" max="13815" width="9.140625" style="66"/>
    <col min="13816" max="13816" width="6" style="66" customWidth="1"/>
    <col min="13817" max="13817" width="11.5703125" style="66" customWidth="1"/>
    <col min="13818" max="13818" width="51.85546875" style="66" customWidth="1"/>
    <col min="13819" max="13819" width="22.7109375" style="66" customWidth="1"/>
    <col min="13820" max="13820" width="10.140625" style="66" customWidth="1"/>
    <col min="13821" max="13821" width="10" style="66" customWidth="1"/>
    <col min="13822" max="13822" width="13.28515625" style="66" customWidth="1"/>
    <col min="13823" max="13823" width="14.5703125" style="66" customWidth="1"/>
    <col min="13824" max="13824" width="14" style="66" customWidth="1"/>
    <col min="13825" max="13825" width="28" style="66" customWidth="1"/>
    <col min="13826" max="13826" width="17.5703125" style="66" customWidth="1"/>
    <col min="13827" max="14071" width="9.140625" style="66"/>
    <col min="14072" max="14072" width="6" style="66" customWidth="1"/>
    <col min="14073" max="14073" width="11.5703125" style="66" customWidth="1"/>
    <col min="14074" max="14074" width="51.85546875" style="66" customWidth="1"/>
    <col min="14075" max="14075" width="22.7109375" style="66" customWidth="1"/>
    <col min="14076" max="14076" width="10.140625" style="66" customWidth="1"/>
    <col min="14077" max="14077" width="10" style="66" customWidth="1"/>
    <col min="14078" max="14078" width="13.28515625" style="66" customWidth="1"/>
    <col min="14079" max="14079" width="14.5703125" style="66" customWidth="1"/>
    <col min="14080" max="14080" width="14" style="66" customWidth="1"/>
    <col min="14081" max="14081" width="28" style="66" customWidth="1"/>
    <col min="14082" max="14082" width="17.5703125" style="66" customWidth="1"/>
    <col min="14083" max="14327" width="9.140625" style="66"/>
    <col min="14328" max="14328" width="6" style="66" customWidth="1"/>
    <col min="14329" max="14329" width="11.5703125" style="66" customWidth="1"/>
    <col min="14330" max="14330" width="51.85546875" style="66" customWidth="1"/>
    <col min="14331" max="14331" width="22.7109375" style="66" customWidth="1"/>
    <col min="14332" max="14332" width="10.140625" style="66" customWidth="1"/>
    <col min="14333" max="14333" width="10" style="66" customWidth="1"/>
    <col min="14334" max="14334" width="13.28515625" style="66" customWidth="1"/>
    <col min="14335" max="14335" width="14.5703125" style="66" customWidth="1"/>
    <col min="14336" max="14336" width="14" style="66" customWidth="1"/>
    <col min="14337" max="14337" width="28" style="66" customWidth="1"/>
    <col min="14338" max="14338" width="17.5703125" style="66" customWidth="1"/>
    <col min="14339" max="14583" width="9.140625" style="66"/>
    <col min="14584" max="14584" width="6" style="66" customWidth="1"/>
    <col min="14585" max="14585" width="11.5703125" style="66" customWidth="1"/>
    <col min="14586" max="14586" width="51.85546875" style="66" customWidth="1"/>
    <col min="14587" max="14587" width="22.7109375" style="66" customWidth="1"/>
    <col min="14588" max="14588" width="10.140625" style="66" customWidth="1"/>
    <col min="14589" max="14589" width="10" style="66" customWidth="1"/>
    <col min="14590" max="14590" width="13.28515625" style="66" customWidth="1"/>
    <col min="14591" max="14591" width="14.5703125" style="66" customWidth="1"/>
    <col min="14592" max="14592" width="14" style="66" customWidth="1"/>
    <col min="14593" max="14593" width="28" style="66" customWidth="1"/>
    <col min="14594" max="14594" width="17.5703125" style="66" customWidth="1"/>
    <col min="14595" max="14839" width="9.140625" style="66"/>
    <col min="14840" max="14840" width="6" style="66" customWidth="1"/>
    <col min="14841" max="14841" width="11.5703125" style="66" customWidth="1"/>
    <col min="14842" max="14842" width="51.85546875" style="66" customWidth="1"/>
    <col min="14843" max="14843" width="22.7109375" style="66" customWidth="1"/>
    <col min="14844" max="14844" width="10.140625" style="66" customWidth="1"/>
    <col min="14845" max="14845" width="10" style="66" customWidth="1"/>
    <col min="14846" max="14846" width="13.28515625" style="66" customWidth="1"/>
    <col min="14847" max="14847" width="14.5703125" style="66" customWidth="1"/>
    <col min="14848" max="14848" width="14" style="66" customWidth="1"/>
    <col min="14849" max="14849" width="28" style="66" customWidth="1"/>
    <col min="14850" max="14850" width="17.5703125" style="66" customWidth="1"/>
    <col min="14851" max="15095" width="9.140625" style="66"/>
    <col min="15096" max="15096" width="6" style="66" customWidth="1"/>
    <col min="15097" max="15097" width="11.5703125" style="66" customWidth="1"/>
    <col min="15098" max="15098" width="51.85546875" style="66" customWidth="1"/>
    <col min="15099" max="15099" width="22.7109375" style="66" customWidth="1"/>
    <col min="15100" max="15100" width="10.140625" style="66" customWidth="1"/>
    <col min="15101" max="15101" width="10" style="66" customWidth="1"/>
    <col min="15102" max="15102" width="13.28515625" style="66" customWidth="1"/>
    <col min="15103" max="15103" width="14.5703125" style="66" customWidth="1"/>
    <col min="15104" max="15104" width="14" style="66" customWidth="1"/>
    <col min="15105" max="15105" width="28" style="66" customWidth="1"/>
    <col min="15106" max="15106" width="17.5703125" style="66" customWidth="1"/>
    <col min="15107" max="15351" width="9.140625" style="66"/>
    <col min="15352" max="15352" width="6" style="66" customWidth="1"/>
    <col min="15353" max="15353" width="11.5703125" style="66" customWidth="1"/>
    <col min="15354" max="15354" width="51.85546875" style="66" customWidth="1"/>
    <col min="15355" max="15355" width="22.7109375" style="66" customWidth="1"/>
    <col min="15356" max="15356" width="10.140625" style="66" customWidth="1"/>
    <col min="15357" max="15357" width="10" style="66" customWidth="1"/>
    <col min="15358" max="15358" width="13.28515625" style="66" customWidth="1"/>
    <col min="15359" max="15359" width="14.5703125" style="66" customWidth="1"/>
    <col min="15360" max="15360" width="14" style="66" customWidth="1"/>
    <col min="15361" max="15361" width="28" style="66" customWidth="1"/>
    <col min="15362" max="15362" width="17.5703125" style="66" customWidth="1"/>
    <col min="15363" max="15607" width="9.140625" style="66"/>
    <col min="15608" max="15608" width="6" style="66" customWidth="1"/>
    <col min="15609" max="15609" width="11.5703125" style="66" customWidth="1"/>
    <col min="15610" max="15610" width="51.85546875" style="66" customWidth="1"/>
    <col min="15611" max="15611" width="22.7109375" style="66" customWidth="1"/>
    <col min="15612" max="15612" width="10.140625" style="66" customWidth="1"/>
    <col min="15613" max="15613" width="10" style="66" customWidth="1"/>
    <col min="15614" max="15614" width="13.28515625" style="66" customWidth="1"/>
    <col min="15615" max="15615" width="14.5703125" style="66" customWidth="1"/>
    <col min="15616" max="15616" width="14" style="66" customWidth="1"/>
    <col min="15617" max="15617" width="28" style="66" customWidth="1"/>
    <col min="15618" max="15618" width="17.5703125" style="66" customWidth="1"/>
    <col min="15619" max="15863" width="9.140625" style="66"/>
    <col min="15864" max="15864" width="6" style="66" customWidth="1"/>
    <col min="15865" max="15865" width="11.5703125" style="66" customWidth="1"/>
    <col min="15866" max="15866" width="51.85546875" style="66" customWidth="1"/>
    <col min="15867" max="15867" width="22.7109375" style="66" customWidth="1"/>
    <col min="15868" max="15868" width="10.140625" style="66" customWidth="1"/>
    <col min="15869" max="15869" width="10" style="66" customWidth="1"/>
    <col min="15870" max="15870" width="13.28515625" style="66" customWidth="1"/>
    <col min="15871" max="15871" width="14.5703125" style="66" customWidth="1"/>
    <col min="15872" max="15872" width="14" style="66" customWidth="1"/>
    <col min="15873" max="15873" width="28" style="66" customWidth="1"/>
    <col min="15874" max="15874" width="17.5703125" style="66" customWidth="1"/>
    <col min="15875" max="16119" width="9.140625" style="66"/>
    <col min="16120" max="16120" width="6" style="66" customWidth="1"/>
    <col min="16121" max="16121" width="11.5703125" style="66" customWidth="1"/>
    <col min="16122" max="16122" width="51.85546875" style="66" customWidth="1"/>
    <col min="16123" max="16123" width="22.7109375" style="66" customWidth="1"/>
    <col min="16124" max="16124" width="10.140625" style="66" customWidth="1"/>
    <col min="16125" max="16125" width="10" style="66" customWidth="1"/>
    <col min="16126" max="16126" width="13.28515625" style="66" customWidth="1"/>
    <col min="16127" max="16127" width="14.5703125" style="66" customWidth="1"/>
    <col min="16128" max="16128" width="14" style="66" customWidth="1"/>
    <col min="16129" max="16129" width="28" style="66" customWidth="1"/>
    <col min="16130" max="16130" width="17.5703125" style="66" customWidth="1"/>
    <col min="16131" max="16384" width="9.140625" style="66"/>
  </cols>
  <sheetData>
    <row r="1" spans="1:5" ht="21" customHeight="1" thickBot="1" x14ac:dyDescent="0.25">
      <c r="A1" s="64"/>
      <c r="B1" s="64"/>
      <c r="C1" s="65"/>
    </row>
    <row r="2" spans="1:5" ht="12" thickBot="1" x14ac:dyDescent="0.25">
      <c r="A2" s="174" t="s">
        <v>311</v>
      </c>
      <c r="B2" s="174"/>
      <c r="C2" s="175"/>
      <c r="D2" s="68" t="s">
        <v>343</v>
      </c>
    </row>
    <row r="3" spans="1:5" x14ac:dyDescent="0.2">
      <c r="A3" s="174" t="s">
        <v>312</v>
      </c>
      <c r="B3" s="174"/>
      <c r="C3" s="174"/>
      <c r="D3" s="69"/>
    </row>
    <row r="4" spans="1:5" x14ac:dyDescent="0.2">
      <c r="A4" s="174" t="s">
        <v>313</v>
      </c>
      <c r="B4" s="174"/>
      <c r="C4" s="174"/>
    </row>
    <row r="5" spans="1:5" x14ac:dyDescent="0.2">
      <c r="A5" s="67"/>
      <c r="B5" s="67"/>
      <c r="C5" s="65"/>
    </row>
    <row r="6" spans="1:5" x14ac:dyDescent="0.2">
      <c r="A6" s="69"/>
    </row>
    <row r="7" spans="1:5" s="73" customFormat="1" ht="15" x14ac:dyDescent="0.2">
      <c r="A7" s="70"/>
      <c r="B7" s="71"/>
      <c r="C7" s="71"/>
      <c r="D7" s="72"/>
      <c r="E7" s="72"/>
    </row>
    <row r="8" spans="1:5" s="75" customFormat="1" ht="15" customHeight="1" x14ac:dyDescent="0.2">
      <c r="A8" s="156" t="s">
        <v>340</v>
      </c>
      <c r="B8" s="156"/>
      <c r="C8" s="156"/>
      <c r="D8" s="154"/>
      <c r="E8" s="155"/>
    </row>
    <row r="9" spans="1:5" s="75" customFormat="1" x14ac:dyDescent="0.2">
      <c r="A9" s="74"/>
      <c r="B9" s="74"/>
      <c r="C9" s="74"/>
    </row>
    <row r="10" spans="1:5" s="75" customFormat="1" x14ac:dyDescent="0.2">
      <c r="A10" s="176" t="s">
        <v>314</v>
      </c>
      <c r="B10" s="176"/>
      <c r="C10" s="176"/>
      <c r="D10" s="74" t="s">
        <v>327</v>
      </c>
    </row>
    <row r="11" spans="1:5" s="75" customFormat="1" x14ac:dyDescent="0.2">
      <c r="A11" s="74"/>
      <c r="B11" s="74"/>
      <c r="C11" s="74" t="s">
        <v>21</v>
      </c>
      <c r="D11" s="74" t="s">
        <v>342</v>
      </c>
    </row>
    <row r="12" spans="1:5" s="75" customFormat="1" x14ac:dyDescent="0.2">
      <c r="A12" s="74"/>
      <c r="B12" s="74"/>
      <c r="C12" s="74"/>
      <c r="D12" s="74"/>
    </row>
    <row r="13" spans="1:5" s="75" customFormat="1" ht="15" customHeight="1" x14ac:dyDescent="0.2">
      <c r="A13" s="156" t="s">
        <v>315</v>
      </c>
      <c r="B13" s="156"/>
      <c r="C13" s="157"/>
      <c r="D13" s="154"/>
      <c r="E13" s="155"/>
    </row>
    <row r="14" spans="1:5" s="75" customFormat="1" ht="15" customHeight="1" x14ac:dyDescent="0.2">
      <c r="A14" s="156" t="s">
        <v>316</v>
      </c>
      <c r="B14" s="156"/>
      <c r="C14" s="157"/>
      <c r="D14" s="154"/>
      <c r="E14" s="155"/>
    </row>
    <row r="15" spans="1:5" s="75" customFormat="1" ht="15" customHeight="1" x14ac:dyDescent="0.2">
      <c r="A15" s="156" t="s">
        <v>317</v>
      </c>
      <c r="B15" s="156"/>
      <c r="C15" s="157"/>
      <c r="D15" s="154"/>
      <c r="E15" s="155"/>
    </row>
    <row r="16" spans="1:5" s="75" customFormat="1" ht="15" customHeight="1" x14ac:dyDescent="0.2">
      <c r="A16" s="156" t="s">
        <v>318</v>
      </c>
      <c r="B16" s="156"/>
      <c r="C16" s="157"/>
      <c r="D16" s="154"/>
      <c r="E16" s="155"/>
    </row>
    <row r="17" spans="1:5" s="75" customFormat="1" ht="15" customHeight="1" x14ac:dyDescent="0.2">
      <c r="A17" s="156" t="s">
        <v>319</v>
      </c>
      <c r="B17" s="156"/>
      <c r="C17" s="157"/>
      <c r="D17" s="154"/>
      <c r="E17" s="155"/>
    </row>
    <row r="18" spans="1:5" s="75" customFormat="1" ht="15" customHeight="1" x14ac:dyDescent="0.2">
      <c r="A18" s="156" t="s">
        <v>335</v>
      </c>
      <c r="B18" s="156"/>
      <c r="C18" s="157"/>
      <c r="D18" s="172"/>
      <c r="E18" s="173"/>
    </row>
    <row r="19" spans="1:5" s="75" customFormat="1" ht="15" customHeight="1" x14ac:dyDescent="0.2">
      <c r="A19" s="156" t="s">
        <v>336</v>
      </c>
      <c r="B19" s="156"/>
      <c r="C19" s="157"/>
      <c r="D19" s="154"/>
      <c r="E19" s="155"/>
    </row>
    <row r="20" spans="1:5" s="75" customFormat="1" ht="15" customHeight="1" x14ac:dyDescent="0.2">
      <c r="A20" s="156" t="s">
        <v>337</v>
      </c>
      <c r="B20" s="156"/>
      <c r="C20" s="157"/>
      <c r="D20" s="154"/>
      <c r="E20" s="155"/>
    </row>
    <row r="21" spans="1:5" s="75" customFormat="1" ht="15" customHeight="1" x14ac:dyDescent="0.2">
      <c r="A21" s="156" t="s">
        <v>338</v>
      </c>
      <c r="B21" s="156"/>
      <c r="C21" s="157"/>
      <c r="D21" s="170"/>
      <c r="E21" s="171"/>
    </row>
    <row r="22" spans="1:5" s="75" customFormat="1" ht="15" customHeight="1" x14ac:dyDescent="0.2">
      <c r="A22" s="156" t="s">
        <v>339</v>
      </c>
      <c r="B22" s="156"/>
      <c r="C22" s="157"/>
      <c r="D22" s="158"/>
      <c r="E22" s="159"/>
    </row>
    <row r="23" spans="1:5" s="75" customFormat="1" ht="15" customHeight="1" x14ac:dyDescent="0.2">
      <c r="A23" s="156" t="s">
        <v>328</v>
      </c>
      <c r="B23" s="156"/>
      <c r="C23" s="157"/>
      <c r="D23" s="158"/>
      <c r="E23" s="159"/>
    </row>
    <row r="24" spans="1:5" s="75" customFormat="1" x14ac:dyDescent="0.2">
      <c r="A24" s="86"/>
      <c r="B24" s="86"/>
      <c r="C24" s="86"/>
      <c r="E24" s="76"/>
    </row>
    <row r="25" spans="1:5" s="75" customFormat="1" x14ac:dyDescent="0.2">
      <c r="A25" s="156" t="s">
        <v>329</v>
      </c>
      <c r="B25" s="156"/>
      <c r="C25" s="156"/>
      <c r="E25" s="76"/>
    </row>
    <row r="26" spans="1:5" s="75" customFormat="1" x14ac:dyDescent="0.2">
      <c r="A26" s="166" t="s">
        <v>320</v>
      </c>
      <c r="B26" s="166"/>
      <c r="C26" s="166"/>
      <c r="E26" s="76"/>
    </row>
    <row r="27" spans="1:5" s="75" customFormat="1" ht="26.25" customHeight="1" x14ac:dyDescent="0.2">
      <c r="A27" s="164" t="s">
        <v>330</v>
      </c>
      <c r="B27" s="164"/>
      <c r="C27" s="167"/>
      <c r="D27" s="168"/>
      <c r="E27" s="169"/>
    </row>
    <row r="28" spans="1:5" s="75" customFormat="1" ht="14.25" customHeight="1" x14ac:dyDescent="0.2">
      <c r="D28" s="77"/>
      <c r="E28" s="78"/>
    </row>
    <row r="29" spans="1:5" s="75" customFormat="1" ht="15.75" customHeight="1" x14ac:dyDescent="0.2">
      <c r="A29" s="156" t="s">
        <v>331</v>
      </c>
      <c r="B29" s="156"/>
      <c r="C29" s="157"/>
      <c r="D29" s="160"/>
      <c r="E29" s="161"/>
    </row>
    <row r="30" spans="1:5" s="75" customFormat="1" ht="15.75" customHeight="1" x14ac:dyDescent="0.2">
      <c r="A30" s="156" t="s">
        <v>332</v>
      </c>
      <c r="B30" s="156"/>
      <c r="C30" s="157"/>
      <c r="D30" s="160"/>
      <c r="E30" s="161"/>
    </row>
    <row r="31" spans="1:5" s="75" customFormat="1" ht="12" customHeight="1" x14ac:dyDescent="0.2"/>
    <row r="32" spans="1:5" s="75" customFormat="1" ht="15.75" customHeight="1" x14ac:dyDescent="0.2">
      <c r="A32" s="156" t="s">
        <v>333</v>
      </c>
      <c r="B32" s="156"/>
      <c r="C32" s="156"/>
    </row>
    <row r="33" spans="1:5" s="75" customFormat="1" ht="17.25" customHeight="1" x14ac:dyDescent="0.2">
      <c r="A33" s="74"/>
      <c r="B33" s="74"/>
    </row>
    <row r="34" spans="1:5" s="80" customFormat="1" ht="12" x14ac:dyDescent="0.2">
      <c r="A34" s="74" t="s">
        <v>334</v>
      </c>
      <c r="B34" s="79"/>
      <c r="E34" s="81"/>
    </row>
    <row r="35" spans="1:5" s="80" customFormat="1" ht="12" x14ac:dyDescent="0.2">
      <c r="A35" s="162" t="s">
        <v>321</v>
      </c>
      <c r="B35" s="162"/>
      <c r="C35" s="162"/>
      <c r="D35" s="162"/>
      <c r="E35" s="162"/>
    </row>
    <row r="36" spans="1:5" s="80" customFormat="1" ht="12" x14ac:dyDescent="0.2">
      <c r="A36" s="162"/>
      <c r="B36" s="162"/>
      <c r="C36" s="162"/>
      <c r="D36" s="162"/>
      <c r="E36" s="162"/>
    </row>
    <row r="37" spans="1:5" s="80" customFormat="1" ht="42.75" customHeight="1" x14ac:dyDescent="0.2">
      <c r="A37" s="162"/>
      <c r="B37" s="162"/>
      <c r="C37" s="162"/>
      <c r="D37" s="162"/>
      <c r="E37" s="162"/>
    </row>
    <row r="38" spans="1:5" s="80" customFormat="1" ht="12" x14ac:dyDescent="0.2">
      <c r="A38" s="74"/>
      <c r="B38" s="74"/>
      <c r="C38" s="74"/>
      <c r="D38" s="74"/>
      <c r="E38" s="75"/>
    </row>
    <row r="39" spans="1:5" s="80" customFormat="1" ht="12" x14ac:dyDescent="0.2">
      <c r="A39" s="75"/>
      <c r="B39" s="74"/>
      <c r="C39" s="74"/>
      <c r="D39" s="74"/>
      <c r="E39" s="75"/>
    </row>
    <row r="40" spans="1:5" s="75" customFormat="1" ht="15.75" customHeight="1" x14ac:dyDescent="0.2">
      <c r="A40" s="74" t="s">
        <v>341</v>
      </c>
      <c r="B40" s="74"/>
      <c r="D40" s="82">
        <f>'DN RO'!I617</f>
        <v>0</v>
      </c>
      <c r="E40" s="83" t="s">
        <v>322</v>
      </c>
    </row>
    <row r="41" spans="1:5" s="80" customFormat="1" ht="12" x14ac:dyDescent="0.2">
      <c r="A41" s="74"/>
      <c r="B41" s="74"/>
      <c r="C41" s="74"/>
      <c r="D41" s="74"/>
      <c r="E41" s="75"/>
    </row>
    <row r="42" spans="1:5" s="84" customFormat="1" ht="112.5" customHeight="1" x14ac:dyDescent="0.25">
      <c r="A42" s="163" t="s">
        <v>344</v>
      </c>
      <c r="B42" s="164"/>
      <c r="C42" s="164"/>
      <c r="D42" s="164"/>
      <c r="E42" s="164"/>
    </row>
    <row r="43" spans="1:5" s="75" customFormat="1" x14ac:dyDescent="0.2">
      <c r="A43" s="74"/>
    </row>
    <row r="44" spans="1:5" s="75" customFormat="1" x14ac:dyDescent="0.2"/>
    <row r="45" spans="1:5" s="80" customFormat="1" ht="12" x14ac:dyDescent="0.2">
      <c r="A45" s="74" t="s">
        <v>323</v>
      </c>
      <c r="B45" s="87"/>
      <c r="C45" s="88"/>
      <c r="D45" s="74" t="s">
        <v>324</v>
      </c>
      <c r="E45" s="85"/>
    </row>
    <row r="46" spans="1:5" s="80" customFormat="1" ht="12" x14ac:dyDescent="0.2">
      <c r="A46" s="75"/>
      <c r="B46" s="75"/>
      <c r="C46" s="75"/>
      <c r="D46" s="75"/>
      <c r="E46" s="85"/>
    </row>
    <row r="47" spans="1:5" s="80" customFormat="1" ht="12" x14ac:dyDescent="0.2">
      <c r="A47" s="165"/>
      <c r="B47" s="165"/>
      <c r="C47" s="75"/>
      <c r="D47" s="75" t="s">
        <v>325</v>
      </c>
      <c r="E47" s="85"/>
    </row>
    <row r="48" spans="1:5" s="80" customFormat="1" ht="12" x14ac:dyDescent="0.2">
      <c r="A48" s="74"/>
      <c r="B48" s="74"/>
      <c r="C48" s="75"/>
      <c r="D48" s="75" t="s">
        <v>326</v>
      </c>
      <c r="E48" s="85"/>
    </row>
  </sheetData>
  <mergeCells count="40">
    <mergeCell ref="A2:C2"/>
    <mergeCell ref="A3:C3"/>
    <mergeCell ref="A4:C4"/>
    <mergeCell ref="A8:C8"/>
    <mergeCell ref="A10:C10"/>
    <mergeCell ref="D19:E19"/>
    <mergeCell ref="D13:E13"/>
    <mergeCell ref="A14:C14"/>
    <mergeCell ref="D14:E14"/>
    <mergeCell ref="A15:C15"/>
    <mergeCell ref="D15:E15"/>
    <mergeCell ref="A16:C16"/>
    <mergeCell ref="D16:E16"/>
    <mergeCell ref="A13:C13"/>
    <mergeCell ref="A32:C32"/>
    <mergeCell ref="A35:E37"/>
    <mergeCell ref="A42:E42"/>
    <mergeCell ref="A47:B47"/>
    <mergeCell ref="A25:C25"/>
    <mergeCell ref="A26:C26"/>
    <mergeCell ref="A27:C27"/>
    <mergeCell ref="D27:E27"/>
    <mergeCell ref="A29:C29"/>
    <mergeCell ref="D29:E29"/>
    <mergeCell ref="D8:E8"/>
    <mergeCell ref="A23:C23"/>
    <mergeCell ref="D23:E23"/>
    <mergeCell ref="A30:C30"/>
    <mergeCell ref="D30:E30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outlinePr summaryBelow="0"/>
    <pageSetUpPr fitToPage="1"/>
  </sheetPr>
  <dimension ref="A1:I619"/>
  <sheetViews>
    <sheetView view="pageBreakPreview" zoomScaleNormal="100" zoomScaleSheetLayoutView="100" workbookViewId="0">
      <selection activeCell="B1" sqref="B1"/>
    </sheetView>
  </sheetViews>
  <sheetFormatPr defaultColWidth="11" defaultRowHeight="11.25" x14ac:dyDescent="0.2"/>
  <cols>
    <col min="1" max="1" width="9" style="96" bestFit="1" customWidth="1"/>
    <col min="2" max="2" width="7.28515625" style="97" bestFit="1" customWidth="1"/>
    <col min="3" max="3" width="5.28515625" style="98" bestFit="1" customWidth="1"/>
    <col min="4" max="4" width="46" style="99" customWidth="1"/>
    <col min="5" max="5" width="18.7109375" style="100" customWidth="1"/>
    <col min="6" max="6" width="5.5703125" style="101" bestFit="1" customWidth="1"/>
    <col min="7" max="7" width="7.85546875" style="101" bestFit="1" customWidth="1"/>
    <col min="8" max="8" width="12.140625" style="102" customWidth="1"/>
    <col min="9" max="9" width="13.140625" style="103" customWidth="1"/>
    <col min="10" max="10" width="61" style="102" bestFit="1" customWidth="1"/>
    <col min="11" max="16384" width="11" style="102"/>
  </cols>
  <sheetData>
    <row r="1" spans="1:9" s="104" customFormat="1" ht="22.5" x14ac:dyDescent="0.25">
      <c r="A1" s="141" t="s">
        <v>4</v>
      </c>
      <c r="B1" s="1" t="s">
        <v>5</v>
      </c>
      <c r="C1" s="2" t="s">
        <v>6</v>
      </c>
      <c r="D1" s="2" t="s">
        <v>7</v>
      </c>
      <c r="E1" s="115" t="s">
        <v>8</v>
      </c>
      <c r="F1" s="116" t="s">
        <v>9</v>
      </c>
      <c r="G1" s="3" t="s">
        <v>18</v>
      </c>
      <c r="H1" s="1" t="s">
        <v>19</v>
      </c>
      <c r="I1" s="3" t="s">
        <v>1</v>
      </c>
    </row>
    <row r="2" spans="1:9" s="105" customFormat="1" x14ac:dyDescent="0.25">
      <c r="A2" s="142"/>
      <c r="B2" s="117"/>
      <c r="C2" s="45"/>
      <c r="D2" s="44"/>
      <c r="E2" s="118"/>
      <c r="F2" s="45"/>
      <c r="G2" s="4"/>
      <c r="H2" s="27"/>
      <c r="I2" s="119"/>
    </row>
    <row r="3" spans="1:9" s="106" customFormat="1" ht="23.25" customHeight="1" x14ac:dyDescent="0.25">
      <c r="A3" s="143" t="s">
        <v>0</v>
      </c>
      <c r="B3" s="120" t="s">
        <v>2</v>
      </c>
      <c r="C3" s="46"/>
      <c r="D3" s="47" t="s">
        <v>22</v>
      </c>
      <c r="E3" s="7"/>
      <c r="F3" s="48"/>
      <c r="G3" s="5"/>
      <c r="H3" s="6"/>
      <c r="I3" s="121"/>
    </row>
    <row r="4" spans="1:9" x14ac:dyDescent="0.2">
      <c r="A4" s="144" t="s">
        <v>0</v>
      </c>
      <c r="B4" s="122"/>
      <c r="C4" s="49"/>
      <c r="D4" s="35"/>
      <c r="E4" s="10"/>
      <c r="F4" s="43"/>
      <c r="G4" s="8"/>
      <c r="H4" s="9"/>
      <c r="I4" s="123"/>
    </row>
    <row r="5" spans="1:9" x14ac:dyDescent="0.2">
      <c r="A5" s="145" t="s">
        <v>23</v>
      </c>
      <c r="B5" s="124" t="s">
        <v>24</v>
      </c>
      <c r="C5" s="50"/>
      <c r="D5" s="34" t="s">
        <v>25</v>
      </c>
      <c r="E5" s="30"/>
      <c r="F5" s="51"/>
      <c r="G5" s="28"/>
      <c r="H5" s="29"/>
      <c r="I5" s="125"/>
    </row>
    <row r="6" spans="1:9" x14ac:dyDescent="0.2">
      <c r="A6" s="144" t="s">
        <v>0</v>
      </c>
      <c r="B6" s="122"/>
      <c r="C6" s="49"/>
      <c r="D6" s="35"/>
      <c r="E6" s="10"/>
      <c r="F6" s="43"/>
      <c r="G6" s="8"/>
      <c r="H6" s="9"/>
      <c r="I6" s="123"/>
    </row>
    <row r="7" spans="1:9" x14ac:dyDescent="0.2">
      <c r="A7" s="145" t="s">
        <v>26</v>
      </c>
      <c r="B7" s="126" t="s">
        <v>3</v>
      </c>
      <c r="C7" s="52"/>
      <c r="D7" s="37" t="s">
        <v>27</v>
      </c>
      <c r="E7" s="13"/>
      <c r="F7" s="53"/>
      <c r="G7" s="11"/>
      <c r="H7" s="12"/>
      <c r="I7" s="127"/>
    </row>
    <row r="8" spans="1:9" x14ac:dyDescent="0.2">
      <c r="A8" s="145" t="s">
        <v>0</v>
      </c>
      <c r="B8" s="33"/>
      <c r="C8" s="31"/>
      <c r="D8" s="36"/>
      <c r="E8" s="16"/>
      <c r="F8" s="54"/>
      <c r="G8" s="14"/>
      <c r="H8" s="25"/>
      <c r="I8" s="26"/>
    </row>
    <row r="9" spans="1:9" s="107" customFormat="1" x14ac:dyDescent="0.2">
      <c r="A9" s="145" t="s">
        <v>26</v>
      </c>
      <c r="B9" s="128"/>
      <c r="C9" s="55"/>
      <c r="D9" s="38"/>
      <c r="E9" s="19"/>
      <c r="F9" s="56"/>
      <c r="G9" s="17"/>
      <c r="H9" s="18"/>
      <c r="I9" s="129"/>
    </row>
    <row r="10" spans="1:9" x14ac:dyDescent="0.2">
      <c r="A10" s="145" t="s">
        <v>26</v>
      </c>
      <c r="B10" s="130" t="s">
        <v>28</v>
      </c>
      <c r="C10" s="57" t="s">
        <v>29</v>
      </c>
      <c r="D10" s="39" t="s">
        <v>30</v>
      </c>
      <c r="E10" s="16"/>
      <c r="F10" s="58"/>
      <c r="G10" s="20"/>
      <c r="H10" s="25"/>
      <c r="I10" s="26"/>
    </row>
    <row r="11" spans="1:9" ht="112.5" x14ac:dyDescent="0.2">
      <c r="A11" s="145" t="s">
        <v>26</v>
      </c>
      <c r="B11" s="130"/>
      <c r="C11" s="57"/>
      <c r="D11" s="40" t="s">
        <v>31</v>
      </c>
      <c r="E11" s="16"/>
      <c r="F11" s="59"/>
      <c r="G11" s="21"/>
      <c r="H11" s="25"/>
      <c r="I11" s="26"/>
    </row>
    <row r="12" spans="1:9" x14ac:dyDescent="0.2">
      <c r="A12" s="145" t="s">
        <v>26</v>
      </c>
      <c r="B12" s="130"/>
      <c r="C12" s="57"/>
      <c r="D12" s="40" t="s">
        <v>32</v>
      </c>
      <c r="E12" s="16"/>
      <c r="F12" s="60"/>
      <c r="G12" s="22"/>
      <c r="H12" s="25"/>
      <c r="I12" s="26"/>
    </row>
    <row r="13" spans="1:9" x14ac:dyDescent="0.2">
      <c r="A13" s="145" t="s">
        <v>26</v>
      </c>
      <c r="B13" s="130"/>
      <c r="C13" s="57"/>
      <c r="D13" s="40" t="s">
        <v>33</v>
      </c>
      <c r="E13" s="16"/>
      <c r="F13" s="60" t="s">
        <v>17</v>
      </c>
      <c r="G13" s="23">
        <v>1</v>
      </c>
      <c r="H13" s="25"/>
      <c r="I13" s="26">
        <f>$G13*H13</f>
        <v>0</v>
      </c>
    </row>
    <row r="14" spans="1:9" x14ac:dyDescent="0.2">
      <c r="A14" s="145" t="s">
        <v>26</v>
      </c>
      <c r="B14" s="130"/>
      <c r="C14" s="57"/>
      <c r="D14" s="40" t="s">
        <v>34</v>
      </c>
      <c r="E14" s="16"/>
      <c r="F14" s="60" t="s">
        <v>17</v>
      </c>
      <c r="G14" s="23">
        <v>5</v>
      </c>
      <c r="H14" s="25"/>
      <c r="I14" s="26">
        <f t="shared" ref="I14:I77" si="0">$G14*H14</f>
        <v>0</v>
      </c>
    </row>
    <row r="15" spans="1:9" x14ac:dyDescent="0.2">
      <c r="A15" s="145" t="s">
        <v>26</v>
      </c>
      <c r="B15" s="130"/>
      <c r="C15" s="57"/>
      <c r="D15" s="40" t="s">
        <v>35</v>
      </c>
      <c r="E15" s="16"/>
      <c r="F15" s="60" t="s">
        <v>17</v>
      </c>
      <c r="G15" s="23">
        <v>8</v>
      </c>
      <c r="H15" s="25"/>
      <c r="I15" s="26">
        <f t="shared" si="0"/>
        <v>0</v>
      </c>
    </row>
    <row r="16" spans="1:9" x14ac:dyDescent="0.2">
      <c r="A16" s="145" t="s">
        <v>26</v>
      </c>
      <c r="B16" s="130"/>
      <c r="C16" s="57"/>
      <c r="D16" s="40" t="s">
        <v>36</v>
      </c>
      <c r="E16" s="16"/>
      <c r="F16" s="60" t="s">
        <v>17</v>
      </c>
      <c r="G16" s="23">
        <v>8</v>
      </c>
      <c r="H16" s="25"/>
      <c r="I16" s="26">
        <f t="shared" si="0"/>
        <v>0</v>
      </c>
    </row>
    <row r="17" spans="1:9" ht="22.5" x14ac:dyDescent="0.2">
      <c r="A17" s="145" t="s">
        <v>26</v>
      </c>
      <c r="B17" s="130"/>
      <c r="C17" s="57"/>
      <c r="D17" s="40" t="s">
        <v>37</v>
      </c>
      <c r="E17" s="16"/>
      <c r="F17" s="60" t="s">
        <v>17</v>
      </c>
      <c r="G17" s="23">
        <v>4</v>
      </c>
      <c r="H17" s="25"/>
      <c r="I17" s="26">
        <f t="shared" si="0"/>
        <v>0</v>
      </c>
    </row>
    <row r="18" spans="1:9" ht="22.5" x14ac:dyDescent="0.2">
      <c r="A18" s="145" t="s">
        <v>26</v>
      </c>
      <c r="B18" s="130"/>
      <c r="C18" s="57"/>
      <c r="D18" s="40" t="s">
        <v>38</v>
      </c>
      <c r="E18" s="16"/>
      <c r="F18" s="60" t="s">
        <v>17</v>
      </c>
      <c r="G18" s="23">
        <v>4</v>
      </c>
      <c r="H18" s="25"/>
      <c r="I18" s="26">
        <f t="shared" si="0"/>
        <v>0</v>
      </c>
    </row>
    <row r="19" spans="1:9" x14ac:dyDescent="0.2">
      <c r="A19" s="145" t="s">
        <v>26</v>
      </c>
      <c r="B19" s="130"/>
      <c r="C19" s="57"/>
      <c r="D19" s="40" t="s">
        <v>39</v>
      </c>
      <c r="E19" s="16"/>
      <c r="F19" s="60" t="s">
        <v>17</v>
      </c>
      <c r="G19" s="23">
        <v>4</v>
      </c>
      <c r="H19" s="25"/>
      <c r="I19" s="26">
        <f t="shared" si="0"/>
        <v>0</v>
      </c>
    </row>
    <row r="20" spans="1:9" x14ac:dyDescent="0.2">
      <c r="A20" s="145" t="s">
        <v>26</v>
      </c>
      <c r="B20" s="130"/>
      <c r="C20" s="57"/>
      <c r="D20" s="40" t="s">
        <v>40</v>
      </c>
      <c r="E20" s="16"/>
      <c r="F20" s="60" t="s">
        <v>17</v>
      </c>
      <c r="G20" s="23">
        <v>5</v>
      </c>
      <c r="H20" s="25"/>
      <c r="I20" s="26">
        <f t="shared" si="0"/>
        <v>0</v>
      </c>
    </row>
    <row r="21" spans="1:9" x14ac:dyDescent="0.2">
      <c r="A21" s="145" t="s">
        <v>26</v>
      </c>
      <c r="B21" s="130"/>
      <c r="C21" s="57"/>
      <c r="D21" s="40" t="s">
        <v>41</v>
      </c>
      <c r="E21" s="16"/>
      <c r="F21" s="60" t="s">
        <v>17</v>
      </c>
      <c r="G21" s="23">
        <v>1</v>
      </c>
      <c r="H21" s="25"/>
      <c r="I21" s="26">
        <f t="shared" si="0"/>
        <v>0</v>
      </c>
    </row>
    <row r="22" spans="1:9" x14ac:dyDescent="0.2">
      <c r="A22" s="145" t="s">
        <v>26</v>
      </c>
      <c r="B22" s="130"/>
      <c r="C22" s="57"/>
      <c r="D22" s="40" t="s">
        <v>42</v>
      </c>
      <c r="E22" s="16"/>
      <c r="F22" s="60" t="s">
        <v>17</v>
      </c>
      <c r="G22" s="23">
        <v>5</v>
      </c>
      <c r="H22" s="25"/>
      <c r="I22" s="26">
        <f t="shared" si="0"/>
        <v>0</v>
      </c>
    </row>
    <row r="23" spans="1:9" ht="22.5" x14ac:dyDescent="0.2">
      <c r="A23" s="145" t="s">
        <v>26</v>
      </c>
      <c r="B23" s="130"/>
      <c r="C23" s="57"/>
      <c r="D23" s="40" t="s">
        <v>43</v>
      </c>
      <c r="E23" s="16"/>
      <c r="F23" s="60" t="s">
        <v>17</v>
      </c>
      <c r="G23" s="23">
        <v>5</v>
      </c>
      <c r="H23" s="25"/>
      <c r="I23" s="26">
        <f t="shared" si="0"/>
        <v>0</v>
      </c>
    </row>
    <row r="24" spans="1:9" ht="22.5" x14ac:dyDescent="0.2">
      <c r="A24" s="145" t="s">
        <v>26</v>
      </c>
      <c r="B24" s="130"/>
      <c r="C24" s="57"/>
      <c r="D24" s="40" t="s">
        <v>44</v>
      </c>
      <c r="E24" s="16"/>
      <c r="F24" s="60" t="s">
        <v>17</v>
      </c>
      <c r="G24" s="23">
        <v>2</v>
      </c>
      <c r="H24" s="25"/>
      <c r="I24" s="26">
        <f t="shared" si="0"/>
        <v>0</v>
      </c>
    </row>
    <row r="25" spans="1:9" x14ac:dyDescent="0.2">
      <c r="A25" s="145" t="s">
        <v>26</v>
      </c>
      <c r="B25" s="130"/>
      <c r="C25" s="57"/>
      <c r="D25" s="40" t="s">
        <v>45</v>
      </c>
      <c r="E25" s="16"/>
      <c r="F25" s="60" t="s">
        <v>17</v>
      </c>
      <c r="G25" s="23">
        <v>10</v>
      </c>
      <c r="H25" s="25"/>
      <c r="I25" s="26">
        <f t="shared" si="0"/>
        <v>0</v>
      </c>
    </row>
    <row r="26" spans="1:9" x14ac:dyDescent="0.2">
      <c r="A26" s="145" t="s">
        <v>26</v>
      </c>
      <c r="B26" s="130"/>
      <c r="C26" s="57"/>
      <c r="D26" s="40" t="s">
        <v>46</v>
      </c>
      <c r="E26" s="16"/>
      <c r="F26" s="60" t="s">
        <v>17</v>
      </c>
      <c r="G26" s="23">
        <v>8</v>
      </c>
      <c r="H26" s="25"/>
      <c r="I26" s="26">
        <f t="shared" si="0"/>
        <v>0</v>
      </c>
    </row>
    <row r="27" spans="1:9" ht="22.5" x14ac:dyDescent="0.2">
      <c r="A27" s="145" t="s">
        <v>26</v>
      </c>
      <c r="B27" s="130"/>
      <c r="C27" s="57"/>
      <c r="D27" s="40" t="s">
        <v>47</v>
      </c>
      <c r="E27" s="16"/>
      <c r="F27" s="60" t="s">
        <v>17</v>
      </c>
      <c r="G27" s="23">
        <v>5</v>
      </c>
      <c r="H27" s="25"/>
      <c r="I27" s="26">
        <f t="shared" si="0"/>
        <v>0</v>
      </c>
    </row>
    <row r="28" spans="1:9" ht="22.5" x14ac:dyDescent="0.2">
      <c r="A28" s="145" t="s">
        <v>26</v>
      </c>
      <c r="B28" s="130"/>
      <c r="C28" s="57"/>
      <c r="D28" s="40" t="s">
        <v>48</v>
      </c>
      <c r="E28" s="16"/>
      <c r="F28" s="60" t="s">
        <v>17</v>
      </c>
      <c r="G28" s="23">
        <v>1</v>
      </c>
      <c r="H28" s="25"/>
      <c r="I28" s="26">
        <f t="shared" si="0"/>
        <v>0</v>
      </c>
    </row>
    <row r="29" spans="1:9" x14ac:dyDescent="0.2">
      <c r="A29" s="145" t="s">
        <v>26</v>
      </c>
      <c r="B29" s="130"/>
      <c r="C29" s="57"/>
      <c r="D29" s="40" t="s">
        <v>49</v>
      </c>
      <c r="E29" s="16"/>
      <c r="F29" s="60" t="s">
        <v>17</v>
      </c>
      <c r="G29" s="23">
        <v>8</v>
      </c>
      <c r="H29" s="25"/>
      <c r="I29" s="26">
        <f t="shared" si="0"/>
        <v>0</v>
      </c>
    </row>
    <row r="30" spans="1:9" x14ac:dyDescent="0.2">
      <c r="A30" s="145" t="s">
        <v>26</v>
      </c>
      <c r="B30" s="130"/>
      <c r="C30" s="57"/>
      <c r="D30" s="40" t="s">
        <v>50</v>
      </c>
      <c r="E30" s="16"/>
      <c r="F30" s="60" t="s">
        <v>17</v>
      </c>
      <c r="G30" s="23">
        <v>6</v>
      </c>
      <c r="H30" s="25"/>
      <c r="I30" s="26">
        <f t="shared" si="0"/>
        <v>0</v>
      </c>
    </row>
    <row r="31" spans="1:9" x14ac:dyDescent="0.2">
      <c r="A31" s="145" t="s">
        <v>26</v>
      </c>
      <c r="B31" s="130"/>
      <c r="C31" s="57"/>
      <c r="D31" s="40" t="s">
        <v>51</v>
      </c>
      <c r="E31" s="16"/>
      <c r="F31" s="60" t="s">
        <v>17</v>
      </c>
      <c r="G31" s="23">
        <v>1</v>
      </c>
      <c r="H31" s="25"/>
      <c r="I31" s="26">
        <f t="shared" si="0"/>
        <v>0</v>
      </c>
    </row>
    <row r="32" spans="1:9" x14ac:dyDescent="0.2">
      <c r="A32" s="145" t="s">
        <v>26</v>
      </c>
      <c r="B32" s="130"/>
      <c r="C32" s="57"/>
      <c r="D32" s="40" t="s">
        <v>52</v>
      </c>
      <c r="E32" s="16"/>
      <c r="F32" s="60" t="s">
        <v>17</v>
      </c>
      <c r="G32" s="23">
        <v>6</v>
      </c>
      <c r="H32" s="25"/>
      <c r="I32" s="26">
        <f t="shared" si="0"/>
        <v>0</v>
      </c>
    </row>
    <row r="33" spans="1:9" x14ac:dyDescent="0.2">
      <c r="A33" s="145" t="s">
        <v>26</v>
      </c>
      <c r="B33" s="130"/>
      <c r="C33" s="57"/>
      <c r="D33" s="40" t="s">
        <v>53</v>
      </c>
      <c r="E33" s="16"/>
      <c r="F33" s="60" t="s">
        <v>17</v>
      </c>
      <c r="G33" s="23">
        <v>6</v>
      </c>
      <c r="H33" s="25"/>
      <c r="I33" s="26">
        <f t="shared" si="0"/>
        <v>0</v>
      </c>
    </row>
    <row r="34" spans="1:9" x14ac:dyDescent="0.2">
      <c r="A34" s="145" t="s">
        <v>26</v>
      </c>
      <c r="B34" s="130"/>
      <c r="C34" s="57"/>
      <c r="D34" s="40" t="s">
        <v>54</v>
      </c>
      <c r="E34" s="16"/>
      <c r="F34" s="60" t="s">
        <v>17</v>
      </c>
      <c r="G34" s="23">
        <v>20</v>
      </c>
      <c r="H34" s="25"/>
      <c r="I34" s="26">
        <f t="shared" si="0"/>
        <v>0</v>
      </c>
    </row>
    <row r="35" spans="1:9" x14ac:dyDescent="0.2">
      <c r="A35" s="145" t="s">
        <v>26</v>
      </c>
      <c r="B35" s="130"/>
      <c r="C35" s="57"/>
      <c r="D35" s="40" t="s">
        <v>55</v>
      </c>
      <c r="E35" s="16"/>
      <c r="F35" s="60" t="s">
        <v>17</v>
      </c>
      <c r="G35" s="23">
        <v>12</v>
      </c>
      <c r="H35" s="25"/>
      <c r="I35" s="26">
        <f t="shared" si="0"/>
        <v>0</v>
      </c>
    </row>
    <row r="36" spans="1:9" x14ac:dyDescent="0.2">
      <c r="A36" s="145" t="s">
        <v>26</v>
      </c>
      <c r="B36" s="130"/>
      <c r="C36" s="57"/>
      <c r="D36" s="40" t="s">
        <v>56</v>
      </c>
      <c r="E36" s="16"/>
      <c r="F36" s="60" t="s">
        <v>17</v>
      </c>
      <c r="G36" s="23">
        <v>20</v>
      </c>
      <c r="H36" s="25"/>
      <c r="I36" s="26">
        <f t="shared" si="0"/>
        <v>0</v>
      </c>
    </row>
    <row r="37" spans="1:9" x14ac:dyDescent="0.2">
      <c r="A37" s="145" t="s">
        <v>26</v>
      </c>
      <c r="B37" s="130"/>
      <c r="C37" s="57"/>
      <c r="D37" s="40" t="s">
        <v>57</v>
      </c>
      <c r="E37" s="16"/>
      <c r="F37" s="60" t="s">
        <v>17</v>
      </c>
      <c r="G37" s="23">
        <v>12</v>
      </c>
      <c r="H37" s="25"/>
      <c r="I37" s="26">
        <f t="shared" si="0"/>
        <v>0</v>
      </c>
    </row>
    <row r="38" spans="1:9" ht="22.5" x14ac:dyDescent="0.2">
      <c r="A38" s="145" t="s">
        <v>26</v>
      </c>
      <c r="B38" s="130"/>
      <c r="C38" s="57"/>
      <c r="D38" s="40" t="s">
        <v>58</v>
      </c>
      <c r="E38" s="16"/>
      <c r="F38" s="60" t="s">
        <v>17</v>
      </c>
      <c r="G38" s="23">
        <v>16</v>
      </c>
      <c r="H38" s="25"/>
      <c r="I38" s="26">
        <f t="shared" si="0"/>
        <v>0</v>
      </c>
    </row>
    <row r="39" spans="1:9" x14ac:dyDescent="0.2">
      <c r="A39" s="145" t="s">
        <v>26</v>
      </c>
      <c r="B39" s="130"/>
      <c r="C39" s="57"/>
      <c r="D39" s="40" t="s">
        <v>59</v>
      </c>
      <c r="E39" s="16"/>
      <c r="F39" s="60" t="s">
        <v>17</v>
      </c>
      <c r="G39" s="23">
        <v>3</v>
      </c>
      <c r="H39" s="25"/>
      <c r="I39" s="26">
        <f t="shared" si="0"/>
        <v>0</v>
      </c>
    </row>
    <row r="40" spans="1:9" x14ac:dyDescent="0.2">
      <c r="A40" s="145" t="s">
        <v>26</v>
      </c>
      <c r="B40" s="130"/>
      <c r="C40" s="57"/>
      <c r="D40" s="40" t="s">
        <v>60</v>
      </c>
      <c r="E40" s="16"/>
      <c r="F40" s="60" t="s">
        <v>17</v>
      </c>
      <c r="G40" s="23">
        <v>3</v>
      </c>
      <c r="H40" s="25"/>
      <c r="I40" s="26">
        <f t="shared" si="0"/>
        <v>0</v>
      </c>
    </row>
    <row r="41" spans="1:9" x14ac:dyDescent="0.2">
      <c r="A41" s="145" t="s">
        <v>26</v>
      </c>
      <c r="B41" s="130"/>
      <c r="C41" s="57"/>
      <c r="D41" s="40" t="s">
        <v>61</v>
      </c>
      <c r="E41" s="16"/>
      <c r="F41" s="60" t="s">
        <v>17</v>
      </c>
      <c r="G41" s="23">
        <v>3</v>
      </c>
      <c r="H41" s="25"/>
      <c r="I41" s="26">
        <f t="shared" si="0"/>
        <v>0</v>
      </c>
    </row>
    <row r="42" spans="1:9" x14ac:dyDescent="0.2">
      <c r="A42" s="145" t="s">
        <v>26</v>
      </c>
      <c r="B42" s="130"/>
      <c r="C42" s="57"/>
      <c r="D42" s="40" t="s">
        <v>62</v>
      </c>
      <c r="E42" s="16"/>
      <c r="F42" s="60" t="s">
        <v>17</v>
      </c>
      <c r="G42" s="23">
        <v>7</v>
      </c>
      <c r="H42" s="25"/>
      <c r="I42" s="26">
        <f t="shared" si="0"/>
        <v>0</v>
      </c>
    </row>
    <row r="43" spans="1:9" x14ac:dyDescent="0.2">
      <c r="A43" s="145" t="s">
        <v>26</v>
      </c>
      <c r="B43" s="130"/>
      <c r="C43" s="57"/>
      <c r="D43" s="40" t="s">
        <v>63</v>
      </c>
      <c r="E43" s="16"/>
      <c r="F43" s="60" t="s">
        <v>17</v>
      </c>
      <c r="G43" s="23">
        <v>7</v>
      </c>
      <c r="H43" s="25"/>
      <c r="I43" s="26">
        <f t="shared" si="0"/>
        <v>0</v>
      </c>
    </row>
    <row r="44" spans="1:9" x14ac:dyDescent="0.2">
      <c r="A44" s="145" t="s">
        <v>26</v>
      </c>
      <c r="B44" s="130"/>
      <c r="C44" s="57"/>
      <c r="D44" s="40" t="s">
        <v>64</v>
      </c>
      <c r="E44" s="16"/>
      <c r="F44" s="60" t="s">
        <v>17</v>
      </c>
      <c r="G44" s="23">
        <v>3</v>
      </c>
      <c r="H44" s="25"/>
      <c r="I44" s="26">
        <f t="shared" si="0"/>
        <v>0</v>
      </c>
    </row>
    <row r="45" spans="1:9" x14ac:dyDescent="0.2">
      <c r="A45" s="145" t="s">
        <v>26</v>
      </c>
      <c r="B45" s="130"/>
      <c r="C45" s="57"/>
      <c r="D45" s="40" t="s">
        <v>65</v>
      </c>
      <c r="E45" s="16"/>
      <c r="F45" s="60" t="s">
        <v>17</v>
      </c>
      <c r="G45" s="23">
        <v>3</v>
      </c>
      <c r="H45" s="25"/>
      <c r="I45" s="26">
        <f t="shared" si="0"/>
        <v>0</v>
      </c>
    </row>
    <row r="46" spans="1:9" x14ac:dyDescent="0.2">
      <c r="A46" s="145" t="s">
        <v>26</v>
      </c>
      <c r="B46" s="130"/>
      <c r="C46" s="57"/>
      <c r="D46" s="40" t="s">
        <v>66</v>
      </c>
      <c r="E46" s="16"/>
      <c r="F46" s="60" t="s">
        <v>17</v>
      </c>
      <c r="G46" s="23">
        <v>6</v>
      </c>
      <c r="H46" s="25"/>
      <c r="I46" s="26">
        <f t="shared" si="0"/>
        <v>0</v>
      </c>
    </row>
    <row r="47" spans="1:9" ht="22.5" x14ac:dyDescent="0.2">
      <c r="A47" s="145" t="s">
        <v>26</v>
      </c>
      <c r="B47" s="130"/>
      <c r="C47" s="57"/>
      <c r="D47" s="40" t="s">
        <v>67</v>
      </c>
      <c r="E47" s="16"/>
      <c r="F47" s="60" t="s">
        <v>17</v>
      </c>
      <c r="G47" s="23">
        <v>3</v>
      </c>
      <c r="H47" s="25"/>
      <c r="I47" s="26">
        <f t="shared" si="0"/>
        <v>0</v>
      </c>
    </row>
    <row r="48" spans="1:9" ht="22.5" x14ac:dyDescent="0.2">
      <c r="A48" s="145" t="s">
        <v>26</v>
      </c>
      <c r="B48" s="130"/>
      <c r="C48" s="57"/>
      <c r="D48" s="40" t="s">
        <v>68</v>
      </c>
      <c r="E48" s="16"/>
      <c r="F48" s="60" t="s">
        <v>17</v>
      </c>
      <c r="G48" s="23">
        <v>15</v>
      </c>
      <c r="H48" s="25"/>
      <c r="I48" s="26">
        <f t="shared" si="0"/>
        <v>0</v>
      </c>
    </row>
    <row r="49" spans="1:9" x14ac:dyDescent="0.2">
      <c r="A49" s="145" t="s">
        <v>26</v>
      </c>
      <c r="B49" s="130"/>
      <c r="C49" s="57"/>
      <c r="D49" s="40" t="s">
        <v>69</v>
      </c>
      <c r="E49" s="16"/>
      <c r="F49" s="60" t="s">
        <v>17</v>
      </c>
      <c r="G49" s="23">
        <v>2</v>
      </c>
      <c r="H49" s="25"/>
      <c r="I49" s="26">
        <f t="shared" si="0"/>
        <v>0</v>
      </c>
    </row>
    <row r="50" spans="1:9" ht="22.5" x14ac:dyDescent="0.2">
      <c r="A50" s="145" t="s">
        <v>26</v>
      </c>
      <c r="B50" s="130"/>
      <c r="C50" s="57"/>
      <c r="D50" s="40" t="s">
        <v>70</v>
      </c>
      <c r="E50" s="16"/>
      <c r="F50" s="60" t="s">
        <v>17</v>
      </c>
      <c r="G50" s="23">
        <v>2</v>
      </c>
      <c r="H50" s="25"/>
      <c r="I50" s="26">
        <f t="shared" si="0"/>
        <v>0</v>
      </c>
    </row>
    <row r="51" spans="1:9" ht="22.5" x14ac:dyDescent="0.2">
      <c r="A51" s="145" t="s">
        <v>26</v>
      </c>
      <c r="B51" s="130"/>
      <c r="C51" s="57"/>
      <c r="D51" s="40" t="s">
        <v>71</v>
      </c>
      <c r="E51" s="16"/>
      <c r="F51" s="60" t="s">
        <v>17</v>
      </c>
      <c r="G51" s="23">
        <v>1</v>
      </c>
      <c r="H51" s="25"/>
      <c r="I51" s="26">
        <f t="shared" si="0"/>
        <v>0</v>
      </c>
    </row>
    <row r="52" spans="1:9" x14ac:dyDescent="0.2">
      <c r="A52" s="145" t="s">
        <v>26</v>
      </c>
      <c r="B52" s="130"/>
      <c r="C52" s="57"/>
      <c r="D52" s="40" t="s">
        <v>72</v>
      </c>
      <c r="E52" s="16"/>
      <c r="F52" s="60" t="s">
        <v>17</v>
      </c>
      <c r="G52" s="23">
        <v>1</v>
      </c>
      <c r="H52" s="25"/>
      <c r="I52" s="26">
        <f t="shared" si="0"/>
        <v>0</v>
      </c>
    </row>
    <row r="53" spans="1:9" x14ac:dyDescent="0.2">
      <c r="A53" s="145" t="s">
        <v>26</v>
      </c>
      <c r="B53" s="130"/>
      <c r="C53" s="57"/>
      <c r="D53" s="40" t="s">
        <v>73</v>
      </c>
      <c r="E53" s="16"/>
      <c r="F53" s="60" t="s">
        <v>17</v>
      </c>
      <c r="G53" s="23">
        <v>2</v>
      </c>
      <c r="H53" s="25"/>
      <c r="I53" s="26">
        <f t="shared" si="0"/>
        <v>0</v>
      </c>
    </row>
    <row r="54" spans="1:9" x14ac:dyDescent="0.2">
      <c r="A54" s="145" t="s">
        <v>26</v>
      </c>
      <c r="B54" s="130"/>
      <c r="C54" s="57"/>
      <c r="D54" s="40" t="s">
        <v>74</v>
      </c>
      <c r="E54" s="16"/>
      <c r="F54" s="60" t="s">
        <v>17</v>
      </c>
      <c r="G54" s="23">
        <v>1</v>
      </c>
      <c r="H54" s="25"/>
      <c r="I54" s="26">
        <f t="shared" si="0"/>
        <v>0</v>
      </c>
    </row>
    <row r="55" spans="1:9" x14ac:dyDescent="0.2">
      <c r="A55" s="145" t="s">
        <v>26</v>
      </c>
      <c r="B55" s="130"/>
      <c r="C55" s="57"/>
      <c r="D55" s="40" t="s">
        <v>75</v>
      </c>
      <c r="E55" s="16"/>
      <c r="F55" s="60" t="s">
        <v>17</v>
      </c>
      <c r="G55" s="23">
        <v>1</v>
      </c>
      <c r="H55" s="25"/>
      <c r="I55" s="26">
        <f t="shared" si="0"/>
        <v>0</v>
      </c>
    </row>
    <row r="56" spans="1:9" x14ac:dyDescent="0.2">
      <c r="A56" s="145" t="s">
        <v>26</v>
      </c>
      <c r="B56" s="130"/>
      <c r="C56" s="57"/>
      <c r="D56" s="40" t="s">
        <v>76</v>
      </c>
      <c r="E56" s="16"/>
      <c r="F56" s="60" t="s">
        <v>17</v>
      </c>
      <c r="G56" s="23">
        <v>1</v>
      </c>
      <c r="H56" s="25"/>
      <c r="I56" s="26">
        <f t="shared" si="0"/>
        <v>0</v>
      </c>
    </row>
    <row r="57" spans="1:9" x14ac:dyDescent="0.2">
      <c r="A57" s="145" t="s">
        <v>26</v>
      </c>
      <c r="B57" s="130"/>
      <c r="C57" s="57"/>
      <c r="D57" s="40" t="s">
        <v>77</v>
      </c>
      <c r="E57" s="16"/>
      <c r="F57" s="60" t="s">
        <v>17</v>
      </c>
      <c r="G57" s="23">
        <v>2</v>
      </c>
      <c r="H57" s="25"/>
      <c r="I57" s="26">
        <f t="shared" si="0"/>
        <v>0</v>
      </c>
    </row>
    <row r="58" spans="1:9" x14ac:dyDescent="0.2">
      <c r="A58" s="145" t="s">
        <v>26</v>
      </c>
      <c r="B58" s="130"/>
      <c r="C58" s="57"/>
      <c r="D58" s="40" t="s">
        <v>78</v>
      </c>
      <c r="E58" s="16"/>
      <c r="F58" s="60" t="s">
        <v>17</v>
      </c>
      <c r="G58" s="23">
        <v>1</v>
      </c>
      <c r="H58" s="25"/>
      <c r="I58" s="26">
        <f t="shared" si="0"/>
        <v>0</v>
      </c>
    </row>
    <row r="59" spans="1:9" x14ac:dyDescent="0.2">
      <c r="A59" s="145" t="s">
        <v>26</v>
      </c>
      <c r="B59" s="130"/>
      <c r="C59" s="57"/>
      <c r="D59" s="40" t="s">
        <v>79</v>
      </c>
      <c r="E59" s="16"/>
      <c r="F59" s="60" t="s">
        <v>17</v>
      </c>
      <c r="G59" s="23">
        <v>1</v>
      </c>
      <c r="H59" s="25"/>
      <c r="I59" s="26">
        <f t="shared" si="0"/>
        <v>0</v>
      </c>
    </row>
    <row r="60" spans="1:9" x14ac:dyDescent="0.2">
      <c r="A60" s="145" t="s">
        <v>26</v>
      </c>
      <c r="B60" s="130"/>
      <c r="C60" s="57"/>
      <c r="D60" s="40" t="s">
        <v>80</v>
      </c>
      <c r="E60" s="16"/>
      <c r="F60" s="60" t="s">
        <v>17</v>
      </c>
      <c r="G60" s="23">
        <v>1</v>
      </c>
      <c r="H60" s="25"/>
      <c r="I60" s="26">
        <f t="shared" si="0"/>
        <v>0</v>
      </c>
    </row>
    <row r="61" spans="1:9" x14ac:dyDescent="0.2">
      <c r="A61" s="145" t="s">
        <v>26</v>
      </c>
      <c r="B61" s="130"/>
      <c r="C61" s="57"/>
      <c r="D61" s="40" t="s">
        <v>81</v>
      </c>
      <c r="E61" s="16"/>
      <c r="F61" s="60" t="s">
        <v>17</v>
      </c>
      <c r="G61" s="23">
        <v>12</v>
      </c>
      <c r="H61" s="25"/>
      <c r="I61" s="26">
        <f t="shared" si="0"/>
        <v>0</v>
      </c>
    </row>
    <row r="62" spans="1:9" x14ac:dyDescent="0.2">
      <c r="A62" s="145" t="s">
        <v>26</v>
      </c>
      <c r="B62" s="130"/>
      <c r="C62" s="57"/>
      <c r="D62" s="40" t="s">
        <v>82</v>
      </c>
      <c r="E62" s="16"/>
      <c r="F62" s="60" t="s">
        <v>17</v>
      </c>
      <c r="G62" s="23">
        <v>1</v>
      </c>
      <c r="H62" s="25"/>
      <c r="I62" s="26">
        <f t="shared" si="0"/>
        <v>0</v>
      </c>
    </row>
    <row r="63" spans="1:9" x14ac:dyDescent="0.2">
      <c r="A63" s="145" t="s">
        <v>26</v>
      </c>
      <c r="B63" s="130"/>
      <c r="C63" s="57"/>
      <c r="D63" s="40" t="s">
        <v>83</v>
      </c>
      <c r="E63" s="16"/>
      <c r="F63" s="60"/>
      <c r="G63" s="22"/>
      <c r="H63" s="25"/>
      <c r="I63" s="26"/>
    </row>
    <row r="64" spans="1:9" ht="56.25" x14ac:dyDescent="0.2">
      <c r="A64" s="145" t="s">
        <v>26</v>
      </c>
      <c r="B64" s="131"/>
      <c r="C64" s="61"/>
      <c r="D64" s="40" t="s">
        <v>84</v>
      </c>
      <c r="E64" s="16"/>
      <c r="F64" s="60" t="s">
        <v>17</v>
      </c>
      <c r="G64" s="23">
        <v>1</v>
      </c>
      <c r="H64" s="25"/>
      <c r="I64" s="26">
        <f t="shared" si="0"/>
        <v>0</v>
      </c>
    </row>
    <row r="65" spans="1:9" ht="33.75" x14ac:dyDescent="0.2">
      <c r="A65" s="145" t="s">
        <v>26</v>
      </c>
      <c r="B65" s="131"/>
      <c r="C65" s="61"/>
      <c r="D65" s="40" t="s">
        <v>85</v>
      </c>
      <c r="E65" s="16"/>
      <c r="F65" s="60" t="s">
        <v>17</v>
      </c>
      <c r="G65" s="23">
        <v>1</v>
      </c>
      <c r="H65" s="25"/>
      <c r="I65" s="26">
        <f t="shared" si="0"/>
        <v>0</v>
      </c>
    </row>
    <row r="66" spans="1:9" ht="22.5" x14ac:dyDescent="0.2">
      <c r="A66" s="145" t="s">
        <v>26</v>
      </c>
      <c r="B66" s="131"/>
      <c r="C66" s="61"/>
      <c r="D66" s="40" t="s">
        <v>86</v>
      </c>
      <c r="E66" s="16"/>
      <c r="F66" s="60" t="s">
        <v>17</v>
      </c>
      <c r="G66" s="23">
        <v>1</v>
      </c>
      <c r="H66" s="25"/>
      <c r="I66" s="26">
        <f t="shared" si="0"/>
        <v>0</v>
      </c>
    </row>
    <row r="67" spans="1:9" x14ac:dyDescent="0.2">
      <c r="A67" s="145" t="s">
        <v>26</v>
      </c>
      <c r="B67" s="131"/>
      <c r="C67" s="61"/>
      <c r="D67" s="40" t="s">
        <v>87</v>
      </c>
      <c r="E67" s="16"/>
      <c r="F67" s="60" t="s">
        <v>17</v>
      </c>
      <c r="G67" s="23">
        <v>3</v>
      </c>
      <c r="H67" s="25"/>
      <c r="I67" s="26">
        <f t="shared" si="0"/>
        <v>0</v>
      </c>
    </row>
    <row r="68" spans="1:9" ht="22.5" x14ac:dyDescent="0.2">
      <c r="A68" s="145" t="s">
        <v>26</v>
      </c>
      <c r="B68" s="131"/>
      <c r="C68" s="61"/>
      <c r="D68" s="40" t="s">
        <v>88</v>
      </c>
      <c r="E68" s="16"/>
      <c r="F68" s="60" t="s">
        <v>17</v>
      </c>
      <c r="G68" s="23">
        <v>1</v>
      </c>
      <c r="H68" s="25"/>
      <c r="I68" s="26">
        <f t="shared" si="0"/>
        <v>0</v>
      </c>
    </row>
    <row r="69" spans="1:9" ht="22.5" x14ac:dyDescent="0.2">
      <c r="A69" s="145" t="s">
        <v>26</v>
      </c>
      <c r="B69" s="131"/>
      <c r="C69" s="61"/>
      <c r="D69" s="40" t="s">
        <v>89</v>
      </c>
      <c r="E69" s="16"/>
      <c r="F69" s="60" t="s">
        <v>17</v>
      </c>
      <c r="G69" s="23">
        <v>1</v>
      </c>
      <c r="H69" s="25"/>
      <c r="I69" s="26">
        <f t="shared" si="0"/>
        <v>0</v>
      </c>
    </row>
    <row r="70" spans="1:9" ht="22.5" x14ac:dyDescent="0.2">
      <c r="A70" s="145" t="s">
        <v>26</v>
      </c>
      <c r="B70" s="131"/>
      <c r="C70" s="61"/>
      <c r="D70" s="40" t="s">
        <v>90</v>
      </c>
      <c r="E70" s="16"/>
      <c r="F70" s="60" t="s">
        <v>17</v>
      </c>
      <c r="G70" s="23">
        <v>1</v>
      </c>
      <c r="H70" s="25"/>
      <c r="I70" s="26">
        <f t="shared" si="0"/>
        <v>0</v>
      </c>
    </row>
    <row r="71" spans="1:9" ht="22.5" x14ac:dyDescent="0.2">
      <c r="A71" s="145" t="s">
        <v>26</v>
      </c>
      <c r="B71" s="131"/>
      <c r="C71" s="61"/>
      <c r="D71" s="40" t="s">
        <v>91</v>
      </c>
      <c r="E71" s="16"/>
      <c r="F71" s="60" t="s">
        <v>17</v>
      </c>
      <c r="G71" s="23">
        <v>4</v>
      </c>
      <c r="H71" s="25"/>
      <c r="I71" s="26">
        <f t="shared" si="0"/>
        <v>0</v>
      </c>
    </row>
    <row r="72" spans="1:9" ht="22.5" x14ac:dyDescent="0.2">
      <c r="A72" s="145" t="s">
        <v>26</v>
      </c>
      <c r="B72" s="131"/>
      <c r="C72" s="61"/>
      <c r="D72" s="40" t="s">
        <v>92</v>
      </c>
      <c r="E72" s="16"/>
      <c r="F72" s="60" t="s">
        <v>17</v>
      </c>
      <c r="G72" s="23">
        <v>3</v>
      </c>
      <c r="H72" s="25"/>
      <c r="I72" s="26">
        <f t="shared" si="0"/>
        <v>0</v>
      </c>
    </row>
    <row r="73" spans="1:9" ht="22.5" x14ac:dyDescent="0.2">
      <c r="A73" s="145" t="s">
        <v>26</v>
      </c>
      <c r="B73" s="131"/>
      <c r="C73" s="61"/>
      <c r="D73" s="40" t="s">
        <v>93</v>
      </c>
      <c r="E73" s="16"/>
      <c r="F73" s="60" t="s">
        <v>17</v>
      </c>
      <c r="G73" s="23">
        <v>3</v>
      </c>
      <c r="H73" s="25"/>
      <c r="I73" s="26">
        <f t="shared" si="0"/>
        <v>0</v>
      </c>
    </row>
    <row r="74" spans="1:9" ht="22.5" x14ac:dyDescent="0.2">
      <c r="A74" s="145" t="s">
        <v>26</v>
      </c>
      <c r="B74" s="131"/>
      <c r="C74" s="61"/>
      <c r="D74" s="40" t="s">
        <v>94</v>
      </c>
      <c r="E74" s="16"/>
      <c r="F74" s="60" t="s">
        <v>17</v>
      </c>
      <c r="G74" s="23">
        <v>1</v>
      </c>
      <c r="H74" s="25"/>
      <c r="I74" s="26">
        <f t="shared" si="0"/>
        <v>0</v>
      </c>
    </row>
    <row r="75" spans="1:9" x14ac:dyDescent="0.2">
      <c r="A75" s="145" t="s">
        <v>26</v>
      </c>
      <c r="B75" s="131"/>
      <c r="C75" s="61"/>
      <c r="D75" s="40" t="s">
        <v>95</v>
      </c>
      <c r="E75" s="16"/>
      <c r="F75" s="60" t="s">
        <v>17</v>
      </c>
      <c r="G75" s="23">
        <v>4</v>
      </c>
      <c r="H75" s="25"/>
      <c r="I75" s="26">
        <f t="shared" si="0"/>
        <v>0</v>
      </c>
    </row>
    <row r="76" spans="1:9" ht="22.5" x14ac:dyDescent="0.2">
      <c r="A76" s="145" t="s">
        <v>26</v>
      </c>
      <c r="B76" s="131"/>
      <c r="C76" s="61"/>
      <c r="D76" s="40" t="s">
        <v>96</v>
      </c>
      <c r="E76" s="16"/>
      <c r="F76" s="60" t="s">
        <v>17</v>
      </c>
      <c r="G76" s="23">
        <v>1</v>
      </c>
      <c r="H76" s="25"/>
      <c r="I76" s="26">
        <f t="shared" si="0"/>
        <v>0</v>
      </c>
    </row>
    <row r="77" spans="1:9" ht="33.75" x14ac:dyDescent="0.2">
      <c r="A77" s="145" t="s">
        <v>26</v>
      </c>
      <c r="B77" s="131"/>
      <c r="C77" s="61"/>
      <c r="D77" s="40" t="s">
        <v>97</v>
      </c>
      <c r="E77" s="16"/>
      <c r="F77" s="60" t="s">
        <v>17</v>
      </c>
      <c r="G77" s="23">
        <v>1</v>
      </c>
      <c r="H77" s="25"/>
      <c r="I77" s="26">
        <f t="shared" si="0"/>
        <v>0</v>
      </c>
    </row>
    <row r="78" spans="1:9" ht="33.75" x14ac:dyDescent="0.2">
      <c r="A78" s="145" t="s">
        <v>26</v>
      </c>
      <c r="B78" s="131"/>
      <c r="C78" s="61"/>
      <c r="D78" s="40" t="s">
        <v>98</v>
      </c>
      <c r="E78" s="16"/>
      <c r="F78" s="60" t="s">
        <v>17</v>
      </c>
      <c r="G78" s="23">
        <v>1</v>
      </c>
      <c r="H78" s="25"/>
      <c r="I78" s="26">
        <f t="shared" ref="I78:I111" si="1">$G78*H78</f>
        <v>0</v>
      </c>
    </row>
    <row r="79" spans="1:9" ht="33.75" x14ac:dyDescent="0.2">
      <c r="A79" s="145" t="s">
        <v>26</v>
      </c>
      <c r="B79" s="131"/>
      <c r="C79" s="61"/>
      <c r="D79" s="40" t="s">
        <v>99</v>
      </c>
      <c r="E79" s="16"/>
      <c r="F79" s="60" t="s">
        <v>17</v>
      </c>
      <c r="G79" s="23">
        <v>1</v>
      </c>
      <c r="H79" s="25"/>
      <c r="I79" s="26">
        <f t="shared" si="1"/>
        <v>0</v>
      </c>
    </row>
    <row r="80" spans="1:9" ht="33.75" x14ac:dyDescent="0.2">
      <c r="A80" s="145" t="s">
        <v>26</v>
      </c>
      <c r="B80" s="131"/>
      <c r="C80" s="61"/>
      <c r="D80" s="40" t="s">
        <v>100</v>
      </c>
      <c r="E80" s="16"/>
      <c r="F80" s="60" t="s">
        <v>17</v>
      </c>
      <c r="G80" s="23">
        <v>4</v>
      </c>
      <c r="H80" s="25"/>
      <c r="I80" s="26">
        <f t="shared" si="1"/>
        <v>0</v>
      </c>
    </row>
    <row r="81" spans="1:9" ht="45" x14ac:dyDescent="0.2">
      <c r="A81" s="145" t="s">
        <v>26</v>
      </c>
      <c r="B81" s="131"/>
      <c r="C81" s="61"/>
      <c r="D81" s="40" t="s">
        <v>101</v>
      </c>
      <c r="E81" s="16"/>
      <c r="F81" s="60" t="s">
        <v>17</v>
      </c>
      <c r="G81" s="23">
        <v>2</v>
      </c>
      <c r="H81" s="25"/>
      <c r="I81" s="26">
        <f t="shared" si="1"/>
        <v>0</v>
      </c>
    </row>
    <row r="82" spans="1:9" ht="22.5" x14ac:dyDescent="0.2">
      <c r="A82" s="145" t="s">
        <v>26</v>
      </c>
      <c r="B82" s="131"/>
      <c r="C82" s="61"/>
      <c r="D82" s="40" t="s">
        <v>102</v>
      </c>
      <c r="E82" s="16"/>
      <c r="F82" s="60" t="s">
        <v>17</v>
      </c>
      <c r="G82" s="23">
        <v>2</v>
      </c>
      <c r="H82" s="25"/>
      <c r="I82" s="26">
        <f t="shared" si="1"/>
        <v>0</v>
      </c>
    </row>
    <row r="83" spans="1:9" ht="22.5" x14ac:dyDescent="0.2">
      <c r="A83" s="145" t="s">
        <v>26</v>
      </c>
      <c r="B83" s="131"/>
      <c r="C83" s="61"/>
      <c r="D83" s="40" t="s">
        <v>103</v>
      </c>
      <c r="E83" s="16"/>
      <c r="F83" s="60" t="s">
        <v>17</v>
      </c>
      <c r="G83" s="23">
        <v>2</v>
      </c>
      <c r="H83" s="25"/>
      <c r="I83" s="26">
        <f t="shared" si="1"/>
        <v>0</v>
      </c>
    </row>
    <row r="84" spans="1:9" ht="22.5" x14ac:dyDescent="0.2">
      <c r="A84" s="145" t="s">
        <v>26</v>
      </c>
      <c r="B84" s="131"/>
      <c r="C84" s="61"/>
      <c r="D84" s="40" t="s">
        <v>104</v>
      </c>
      <c r="E84" s="16"/>
      <c r="F84" s="60" t="s">
        <v>17</v>
      </c>
      <c r="G84" s="23">
        <v>2</v>
      </c>
      <c r="H84" s="25"/>
      <c r="I84" s="26">
        <f t="shared" si="1"/>
        <v>0</v>
      </c>
    </row>
    <row r="85" spans="1:9" ht="22.5" x14ac:dyDescent="0.2">
      <c r="A85" s="145" t="s">
        <v>26</v>
      </c>
      <c r="B85" s="131"/>
      <c r="C85" s="61"/>
      <c r="D85" s="40" t="s">
        <v>105</v>
      </c>
      <c r="E85" s="16"/>
      <c r="F85" s="60" t="s">
        <v>17</v>
      </c>
      <c r="G85" s="23">
        <v>3</v>
      </c>
      <c r="H85" s="25"/>
      <c r="I85" s="26">
        <f t="shared" si="1"/>
        <v>0</v>
      </c>
    </row>
    <row r="86" spans="1:9" ht="45" x14ac:dyDescent="0.2">
      <c r="A86" s="145" t="s">
        <v>26</v>
      </c>
      <c r="B86" s="131"/>
      <c r="C86" s="61"/>
      <c r="D86" s="40" t="s">
        <v>106</v>
      </c>
      <c r="E86" s="16"/>
      <c r="F86" s="60" t="s">
        <v>17</v>
      </c>
      <c r="G86" s="23">
        <v>1</v>
      </c>
      <c r="H86" s="25"/>
      <c r="I86" s="26">
        <f t="shared" si="1"/>
        <v>0</v>
      </c>
    </row>
    <row r="87" spans="1:9" x14ac:dyDescent="0.2">
      <c r="A87" s="145" t="s">
        <v>26</v>
      </c>
      <c r="B87" s="131"/>
      <c r="C87" s="61"/>
      <c r="D87" s="40" t="s">
        <v>107</v>
      </c>
      <c r="E87" s="16"/>
      <c r="F87" s="60"/>
      <c r="G87" s="23"/>
      <c r="H87" s="25"/>
      <c r="I87" s="26">
        <f t="shared" si="1"/>
        <v>0</v>
      </c>
    </row>
    <row r="88" spans="1:9" ht="33.75" x14ac:dyDescent="0.2">
      <c r="A88" s="145" t="s">
        <v>26</v>
      </c>
      <c r="B88" s="131"/>
      <c r="C88" s="61"/>
      <c r="D88" s="40" t="s">
        <v>108</v>
      </c>
      <c r="E88" s="16"/>
      <c r="F88" s="60" t="s">
        <v>17</v>
      </c>
      <c r="G88" s="23">
        <v>1</v>
      </c>
      <c r="H88" s="25"/>
      <c r="I88" s="26">
        <f t="shared" si="1"/>
        <v>0</v>
      </c>
    </row>
    <row r="89" spans="1:9" ht="33.75" x14ac:dyDescent="0.2">
      <c r="A89" s="145" t="s">
        <v>26</v>
      </c>
      <c r="B89" s="131"/>
      <c r="C89" s="61"/>
      <c r="D89" s="40" t="s">
        <v>109</v>
      </c>
      <c r="E89" s="16"/>
      <c r="F89" s="60" t="s">
        <v>17</v>
      </c>
      <c r="G89" s="23">
        <v>1</v>
      </c>
      <c r="H89" s="25"/>
      <c r="I89" s="26">
        <f t="shared" si="1"/>
        <v>0</v>
      </c>
    </row>
    <row r="90" spans="1:9" ht="33.75" x14ac:dyDescent="0.2">
      <c r="A90" s="145" t="s">
        <v>26</v>
      </c>
      <c r="B90" s="131"/>
      <c r="C90" s="61"/>
      <c r="D90" s="40" t="s">
        <v>110</v>
      </c>
      <c r="E90" s="16"/>
      <c r="F90" s="60" t="s">
        <v>17</v>
      </c>
      <c r="G90" s="23">
        <v>2</v>
      </c>
      <c r="H90" s="25"/>
      <c r="I90" s="26">
        <f t="shared" si="1"/>
        <v>0</v>
      </c>
    </row>
    <row r="91" spans="1:9" ht="33.75" x14ac:dyDescent="0.2">
      <c r="A91" s="145" t="s">
        <v>26</v>
      </c>
      <c r="B91" s="131"/>
      <c r="C91" s="61"/>
      <c r="D91" s="40" t="s">
        <v>111</v>
      </c>
      <c r="E91" s="16"/>
      <c r="F91" s="60" t="s">
        <v>17</v>
      </c>
      <c r="G91" s="23">
        <v>4</v>
      </c>
      <c r="H91" s="25"/>
      <c r="I91" s="26">
        <f t="shared" si="1"/>
        <v>0</v>
      </c>
    </row>
    <row r="92" spans="1:9" ht="33.75" x14ac:dyDescent="0.2">
      <c r="A92" s="145" t="s">
        <v>26</v>
      </c>
      <c r="B92" s="131"/>
      <c r="C92" s="61"/>
      <c r="D92" s="40" t="s">
        <v>112</v>
      </c>
      <c r="E92" s="16"/>
      <c r="F92" s="60" t="s">
        <v>17</v>
      </c>
      <c r="G92" s="23">
        <v>1</v>
      </c>
      <c r="H92" s="25"/>
      <c r="I92" s="26">
        <f t="shared" si="1"/>
        <v>0</v>
      </c>
    </row>
    <row r="93" spans="1:9" ht="33.75" x14ac:dyDescent="0.2">
      <c r="A93" s="145" t="s">
        <v>26</v>
      </c>
      <c r="B93" s="131"/>
      <c r="C93" s="61"/>
      <c r="D93" s="40" t="s">
        <v>113</v>
      </c>
      <c r="E93" s="16"/>
      <c r="F93" s="60" t="s">
        <v>17</v>
      </c>
      <c r="G93" s="23">
        <v>2</v>
      </c>
      <c r="H93" s="25"/>
      <c r="I93" s="26">
        <f t="shared" si="1"/>
        <v>0</v>
      </c>
    </row>
    <row r="94" spans="1:9" ht="22.5" x14ac:dyDescent="0.2">
      <c r="A94" s="145" t="s">
        <v>26</v>
      </c>
      <c r="B94" s="131"/>
      <c r="C94" s="61"/>
      <c r="D94" s="40" t="s">
        <v>114</v>
      </c>
      <c r="E94" s="16"/>
      <c r="F94" s="60" t="s">
        <v>17</v>
      </c>
      <c r="G94" s="23">
        <v>1</v>
      </c>
      <c r="H94" s="25"/>
      <c r="I94" s="26">
        <f t="shared" si="1"/>
        <v>0</v>
      </c>
    </row>
    <row r="95" spans="1:9" ht="22.5" x14ac:dyDescent="0.2">
      <c r="A95" s="145" t="s">
        <v>26</v>
      </c>
      <c r="B95" s="131"/>
      <c r="C95" s="61"/>
      <c r="D95" s="40" t="s">
        <v>115</v>
      </c>
      <c r="E95" s="16"/>
      <c r="F95" s="60" t="s">
        <v>17</v>
      </c>
      <c r="G95" s="23">
        <v>1</v>
      </c>
      <c r="H95" s="25"/>
      <c r="I95" s="26">
        <f t="shared" si="1"/>
        <v>0</v>
      </c>
    </row>
    <row r="96" spans="1:9" ht="22.5" x14ac:dyDescent="0.2">
      <c r="A96" s="145" t="s">
        <v>26</v>
      </c>
      <c r="B96" s="131"/>
      <c r="C96" s="61"/>
      <c r="D96" s="40" t="s">
        <v>116</v>
      </c>
      <c r="E96" s="16"/>
      <c r="F96" s="60" t="s">
        <v>17</v>
      </c>
      <c r="G96" s="23">
        <v>1</v>
      </c>
      <c r="H96" s="25"/>
      <c r="I96" s="26">
        <f t="shared" si="1"/>
        <v>0</v>
      </c>
    </row>
    <row r="97" spans="1:9" ht="33.75" x14ac:dyDescent="0.2">
      <c r="A97" s="145" t="s">
        <v>26</v>
      </c>
      <c r="B97" s="131"/>
      <c r="C97" s="61"/>
      <c r="D97" s="40" t="s">
        <v>117</v>
      </c>
      <c r="E97" s="16"/>
      <c r="F97" s="60" t="s">
        <v>17</v>
      </c>
      <c r="G97" s="23">
        <v>3</v>
      </c>
      <c r="H97" s="25"/>
      <c r="I97" s="26">
        <f t="shared" si="1"/>
        <v>0</v>
      </c>
    </row>
    <row r="98" spans="1:9" ht="33.75" x14ac:dyDescent="0.2">
      <c r="A98" s="145" t="s">
        <v>26</v>
      </c>
      <c r="B98" s="131"/>
      <c r="C98" s="61"/>
      <c r="D98" s="40" t="s">
        <v>118</v>
      </c>
      <c r="E98" s="16"/>
      <c r="F98" s="60" t="s">
        <v>17</v>
      </c>
      <c r="G98" s="23">
        <v>3</v>
      </c>
      <c r="H98" s="25"/>
      <c r="I98" s="26">
        <f t="shared" si="1"/>
        <v>0</v>
      </c>
    </row>
    <row r="99" spans="1:9" x14ac:dyDescent="0.2">
      <c r="A99" s="145" t="s">
        <v>26</v>
      </c>
      <c r="B99" s="131"/>
      <c r="C99" s="61"/>
      <c r="D99" s="40" t="s">
        <v>119</v>
      </c>
      <c r="E99" s="16"/>
      <c r="F99" s="59"/>
      <c r="G99" s="21"/>
      <c r="H99" s="25"/>
      <c r="I99" s="26"/>
    </row>
    <row r="100" spans="1:9" ht="67.5" x14ac:dyDescent="0.2">
      <c r="A100" s="145" t="s">
        <v>26</v>
      </c>
      <c r="B100" s="131"/>
      <c r="C100" s="61"/>
      <c r="D100" s="40" t="s">
        <v>120</v>
      </c>
      <c r="E100" s="16"/>
      <c r="F100" s="60" t="s">
        <v>17</v>
      </c>
      <c r="G100" s="23">
        <v>1</v>
      </c>
      <c r="H100" s="25"/>
      <c r="I100" s="26">
        <f t="shared" si="1"/>
        <v>0</v>
      </c>
    </row>
    <row r="101" spans="1:9" ht="33.75" x14ac:dyDescent="0.2">
      <c r="A101" s="145" t="s">
        <v>26</v>
      </c>
      <c r="B101" s="131"/>
      <c r="C101" s="61"/>
      <c r="D101" s="40" t="s">
        <v>121</v>
      </c>
      <c r="E101" s="16"/>
      <c r="F101" s="60" t="s">
        <v>17</v>
      </c>
      <c r="G101" s="23">
        <v>2</v>
      </c>
      <c r="H101" s="25"/>
      <c r="I101" s="26">
        <f t="shared" si="1"/>
        <v>0</v>
      </c>
    </row>
    <row r="102" spans="1:9" ht="22.5" x14ac:dyDescent="0.2">
      <c r="A102" s="145" t="s">
        <v>26</v>
      </c>
      <c r="B102" s="131"/>
      <c r="C102" s="61"/>
      <c r="D102" s="40" t="s">
        <v>96</v>
      </c>
      <c r="E102" s="16"/>
      <c r="F102" s="60" t="s">
        <v>17</v>
      </c>
      <c r="G102" s="23">
        <v>2</v>
      </c>
      <c r="H102" s="25"/>
      <c r="I102" s="26">
        <f t="shared" si="1"/>
        <v>0</v>
      </c>
    </row>
    <row r="103" spans="1:9" x14ac:dyDescent="0.2">
      <c r="A103" s="145" t="s">
        <v>26</v>
      </c>
      <c r="B103" s="131"/>
      <c r="C103" s="61"/>
      <c r="D103" s="40" t="s">
        <v>122</v>
      </c>
      <c r="E103" s="16"/>
      <c r="F103" s="60" t="s">
        <v>17</v>
      </c>
      <c r="G103" s="23">
        <v>6</v>
      </c>
      <c r="H103" s="25"/>
      <c r="I103" s="26">
        <f t="shared" si="1"/>
        <v>0</v>
      </c>
    </row>
    <row r="104" spans="1:9" ht="45" x14ac:dyDescent="0.2">
      <c r="A104" s="145" t="s">
        <v>26</v>
      </c>
      <c r="B104" s="131"/>
      <c r="C104" s="61"/>
      <c r="D104" s="40" t="s">
        <v>106</v>
      </c>
      <c r="E104" s="16"/>
      <c r="F104" s="60" t="s">
        <v>17</v>
      </c>
      <c r="G104" s="23">
        <v>2</v>
      </c>
      <c r="H104" s="25"/>
      <c r="I104" s="26">
        <f t="shared" si="1"/>
        <v>0</v>
      </c>
    </row>
    <row r="105" spans="1:9" ht="45" x14ac:dyDescent="0.2">
      <c r="A105" s="145" t="s">
        <v>26</v>
      </c>
      <c r="B105" s="131"/>
      <c r="C105" s="61"/>
      <c r="D105" s="40" t="s">
        <v>123</v>
      </c>
      <c r="E105" s="16"/>
      <c r="F105" s="60" t="s">
        <v>17</v>
      </c>
      <c r="G105" s="23">
        <v>5</v>
      </c>
      <c r="H105" s="25"/>
      <c r="I105" s="26">
        <f t="shared" si="1"/>
        <v>0</v>
      </c>
    </row>
    <row r="106" spans="1:9" ht="33.75" x14ac:dyDescent="0.2">
      <c r="A106" s="145" t="s">
        <v>26</v>
      </c>
      <c r="B106" s="131"/>
      <c r="C106" s="61"/>
      <c r="D106" s="40" t="s">
        <v>124</v>
      </c>
      <c r="E106" s="16"/>
      <c r="F106" s="60" t="s">
        <v>17</v>
      </c>
      <c r="G106" s="23">
        <v>5</v>
      </c>
      <c r="H106" s="25"/>
      <c r="I106" s="26">
        <f t="shared" si="1"/>
        <v>0</v>
      </c>
    </row>
    <row r="107" spans="1:9" ht="33.75" x14ac:dyDescent="0.2">
      <c r="A107" s="145" t="s">
        <v>26</v>
      </c>
      <c r="B107" s="131"/>
      <c r="C107" s="61"/>
      <c r="D107" s="40" t="s">
        <v>98</v>
      </c>
      <c r="E107" s="16"/>
      <c r="F107" s="60" t="s">
        <v>17</v>
      </c>
      <c r="G107" s="23">
        <v>1</v>
      </c>
      <c r="H107" s="25"/>
      <c r="I107" s="26">
        <f t="shared" si="1"/>
        <v>0</v>
      </c>
    </row>
    <row r="108" spans="1:9" ht="22.5" x14ac:dyDescent="0.2">
      <c r="A108" s="145" t="s">
        <v>26</v>
      </c>
      <c r="B108" s="131"/>
      <c r="C108" s="61"/>
      <c r="D108" s="40" t="s">
        <v>125</v>
      </c>
      <c r="E108" s="16"/>
      <c r="F108" s="60" t="s">
        <v>17</v>
      </c>
      <c r="G108" s="23">
        <v>1</v>
      </c>
      <c r="H108" s="25"/>
      <c r="I108" s="26">
        <f t="shared" si="1"/>
        <v>0</v>
      </c>
    </row>
    <row r="109" spans="1:9" x14ac:dyDescent="0.2">
      <c r="A109" s="145" t="s">
        <v>26</v>
      </c>
      <c r="B109" s="131"/>
      <c r="C109" s="61"/>
      <c r="D109" s="40" t="s">
        <v>126</v>
      </c>
      <c r="E109" s="16"/>
      <c r="F109" s="60" t="s">
        <v>127</v>
      </c>
      <c r="G109" s="23">
        <v>1</v>
      </c>
      <c r="H109" s="25"/>
      <c r="I109" s="26">
        <f t="shared" si="1"/>
        <v>0</v>
      </c>
    </row>
    <row r="110" spans="1:9" ht="22.5" x14ac:dyDescent="0.2">
      <c r="A110" s="145" t="s">
        <v>26</v>
      </c>
      <c r="B110" s="131"/>
      <c r="C110" s="61"/>
      <c r="D110" s="40" t="s">
        <v>128</v>
      </c>
      <c r="E110" s="16"/>
      <c r="F110" s="60" t="s">
        <v>129</v>
      </c>
      <c r="G110" s="23">
        <v>1</v>
      </c>
      <c r="H110" s="25"/>
      <c r="I110" s="26">
        <f t="shared" si="1"/>
        <v>0</v>
      </c>
    </row>
    <row r="111" spans="1:9" x14ac:dyDescent="0.2">
      <c r="A111" s="145" t="s">
        <v>26</v>
      </c>
      <c r="B111" s="131"/>
      <c r="C111" s="61"/>
      <c r="D111" s="40" t="s">
        <v>130</v>
      </c>
      <c r="E111" s="16"/>
      <c r="F111" s="60" t="s">
        <v>131</v>
      </c>
      <c r="G111" s="147">
        <v>1</v>
      </c>
      <c r="H111" s="151"/>
      <c r="I111" s="26">
        <f t="shared" si="1"/>
        <v>0</v>
      </c>
    </row>
    <row r="112" spans="1:9" x14ac:dyDescent="0.2">
      <c r="A112" s="145" t="s">
        <v>26</v>
      </c>
      <c r="B112" s="130" t="s">
        <v>28</v>
      </c>
      <c r="C112" s="57" t="s">
        <v>132</v>
      </c>
      <c r="D112" s="36" t="s">
        <v>133</v>
      </c>
      <c r="E112" s="16"/>
      <c r="F112" s="60" t="s">
        <v>131</v>
      </c>
      <c r="G112" s="148">
        <v>1</v>
      </c>
      <c r="H112" s="149">
        <f>SUM(I12:I111)</f>
        <v>0</v>
      </c>
      <c r="I112" s="150">
        <f>$G112*H112</f>
        <v>0</v>
      </c>
    </row>
    <row r="113" spans="1:9" x14ac:dyDescent="0.2">
      <c r="A113" s="145" t="s">
        <v>26</v>
      </c>
      <c r="B113" s="128"/>
      <c r="C113" s="55"/>
      <c r="D113" s="38"/>
      <c r="E113" s="10"/>
      <c r="F113" s="62"/>
      <c r="G113" s="17"/>
      <c r="H113" s="18"/>
      <c r="I113" s="26"/>
    </row>
    <row r="114" spans="1:9" x14ac:dyDescent="0.2">
      <c r="A114" s="145" t="s">
        <v>26</v>
      </c>
      <c r="B114" s="130" t="s">
        <v>28</v>
      </c>
      <c r="C114" s="57" t="s">
        <v>134</v>
      </c>
      <c r="D114" s="39" t="s">
        <v>135</v>
      </c>
      <c r="E114" s="16"/>
      <c r="F114" s="63"/>
      <c r="G114" s="24"/>
      <c r="H114" s="25"/>
      <c r="I114" s="26"/>
    </row>
    <row r="115" spans="1:9" ht="90" x14ac:dyDescent="0.2">
      <c r="A115" s="145" t="s">
        <v>26</v>
      </c>
      <c r="B115" s="130"/>
      <c r="C115" s="57"/>
      <c r="D115" s="40" t="s">
        <v>136</v>
      </c>
      <c r="E115" s="16"/>
      <c r="F115" s="60"/>
      <c r="G115" s="23"/>
      <c r="H115" s="25"/>
      <c r="I115" s="26"/>
    </row>
    <row r="116" spans="1:9" x14ac:dyDescent="0.2">
      <c r="A116" s="145" t="s">
        <v>26</v>
      </c>
      <c r="B116" s="130"/>
      <c r="C116" s="57"/>
      <c r="D116" s="40" t="s">
        <v>32</v>
      </c>
      <c r="E116" s="16"/>
      <c r="F116" s="60"/>
      <c r="G116" s="23"/>
      <c r="H116" s="25"/>
      <c r="I116" s="26"/>
    </row>
    <row r="117" spans="1:9" x14ac:dyDescent="0.2">
      <c r="A117" s="145" t="s">
        <v>26</v>
      </c>
      <c r="B117" s="130"/>
      <c r="C117" s="57"/>
      <c r="D117" s="40" t="s">
        <v>137</v>
      </c>
      <c r="E117" s="16"/>
      <c r="F117" s="60" t="s">
        <v>17</v>
      </c>
      <c r="G117" s="23">
        <v>1</v>
      </c>
      <c r="H117" s="25"/>
      <c r="I117" s="26">
        <f t="shared" ref="I117:I163" si="2">$G117*H117</f>
        <v>0</v>
      </c>
    </row>
    <row r="118" spans="1:9" x14ac:dyDescent="0.2">
      <c r="A118" s="145" t="s">
        <v>26</v>
      </c>
      <c r="B118" s="130"/>
      <c r="C118" s="57"/>
      <c r="D118" s="40" t="s">
        <v>138</v>
      </c>
      <c r="E118" s="16"/>
      <c r="F118" s="60" t="s">
        <v>17</v>
      </c>
      <c r="G118" s="23">
        <v>1</v>
      </c>
      <c r="H118" s="25"/>
      <c r="I118" s="26">
        <f t="shared" si="2"/>
        <v>0</v>
      </c>
    </row>
    <row r="119" spans="1:9" x14ac:dyDescent="0.2">
      <c r="A119" s="145" t="s">
        <v>26</v>
      </c>
      <c r="B119" s="131"/>
      <c r="C119" s="61"/>
      <c r="D119" s="40" t="s">
        <v>139</v>
      </c>
      <c r="E119" s="16"/>
      <c r="F119" s="60" t="s">
        <v>17</v>
      </c>
      <c r="G119" s="23">
        <v>1</v>
      </c>
      <c r="H119" s="25"/>
      <c r="I119" s="26">
        <f t="shared" si="2"/>
        <v>0</v>
      </c>
    </row>
    <row r="120" spans="1:9" x14ac:dyDescent="0.2">
      <c r="A120" s="145" t="s">
        <v>26</v>
      </c>
      <c r="B120" s="131"/>
      <c r="C120" s="61"/>
      <c r="D120" s="40" t="s">
        <v>140</v>
      </c>
      <c r="E120" s="16"/>
      <c r="F120" s="60" t="s">
        <v>17</v>
      </c>
      <c r="G120" s="23">
        <v>1</v>
      </c>
      <c r="H120" s="25"/>
      <c r="I120" s="26">
        <f t="shared" si="2"/>
        <v>0</v>
      </c>
    </row>
    <row r="121" spans="1:9" x14ac:dyDescent="0.2">
      <c r="A121" s="145" t="s">
        <v>26</v>
      </c>
      <c r="B121" s="131"/>
      <c r="C121" s="61"/>
      <c r="D121" s="40" t="s">
        <v>141</v>
      </c>
      <c r="E121" s="16"/>
      <c r="F121" s="60" t="s">
        <v>17</v>
      </c>
      <c r="G121" s="23">
        <v>1</v>
      </c>
      <c r="H121" s="25"/>
      <c r="I121" s="26">
        <f t="shared" si="2"/>
        <v>0</v>
      </c>
    </row>
    <row r="122" spans="1:9" x14ac:dyDescent="0.2">
      <c r="A122" s="145" t="s">
        <v>26</v>
      </c>
      <c r="B122" s="131"/>
      <c r="C122" s="61"/>
      <c r="D122" s="40" t="s">
        <v>142</v>
      </c>
      <c r="E122" s="16"/>
      <c r="F122" s="60" t="s">
        <v>17</v>
      </c>
      <c r="G122" s="23">
        <v>1</v>
      </c>
      <c r="H122" s="25"/>
      <c r="I122" s="26">
        <f t="shared" si="2"/>
        <v>0</v>
      </c>
    </row>
    <row r="123" spans="1:9" x14ac:dyDescent="0.2">
      <c r="A123" s="145" t="s">
        <v>26</v>
      </c>
      <c r="B123" s="131"/>
      <c r="C123" s="61"/>
      <c r="D123" s="40" t="s">
        <v>143</v>
      </c>
      <c r="E123" s="16"/>
      <c r="F123" s="60" t="s">
        <v>17</v>
      </c>
      <c r="G123" s="23">
        <v>1</v>
      </c>
      <c r="H123" s="25"/>
      <c r="I123" s="26">
        <f t="shared" si="2"/>
        <v>0</v>
      </c>
    </row>
    <row r="124" spans="1:9" x14ac:dyDescent="0.2">
      <c r="A124" s="145" t="s">
        <v>26</v>
      </c>
      <c r="B124" s="131"/>
      <c r="C124" s="61"/>
      <c r="D124" s="40" t="s">
        <v>144</v>
      </c>
      <c r="E124" s="16"/>
      <c r="F124" s="60" t="s">
        <v>17</v>
      </c>
      <c r="G124" s="23">
        <v>1</v>
      </c>
      <c r="H124" s="25"/>
      <c r="I124" s="26">
        <f t="shared" si="2"/>
        <v>0</v>
      </c>
    </row>
    <row r="125" spans="1:9" x14ac:dyDescent="0.2">
      <c r="A125" s="145" t="s">
        <v>26</v>
      </c>
      <c r="B125" s="131"/>
      <c r="C125" s="61"/>
      <c r="D125" s="40" t="s">
        <v>145</v>
      </c>
      <c r="E125" s="16"/>
      <c r="F125" s="60" t="s">
        <v>17</v>
      </c>
      <c r="G125" s="23">
        <v>7</v>
      </c>
      <c r="H125" s="25"/>
      <c r="I125" s="26">
        <f t="shared" si="2"/>
        <v>0</v>
      </c>
    </row>
    <row r="126" spans="1:9" x14ac:dyDescent="0.2">
      <c r="A126" s="145" t="s">
        <v>26</v>
      </c>
      <c r="B126" s="131"/>
      <c r="C126" s="61"/>
      <c r="D126" s="40" t="s">
        <v>146</v>
      </c>
      <c r="E126" s="16"/>
      <c r="F126" s="60" t="s">
        <v>17</v>
      </c>
      <c r="G126" s="23">
        <v>7</v>
      </c>
      <c r="H126" s="25"/>
      <c r="I126" s="26">
        <f t="shared" si="2"/>
        <v>0</v>
      </c>
    </row>
    <row r="127" spans="1:9" x14ac:dyDescent="0.2">
      <c r="A127" s="145" t="s">
        <v>26</v>
      </c>
      <c r="B127" s="131"/>
      <c r="C127" s="61"/>
      <c r="D127" s="40" t="s">
        <v>147</v>
      </c>
      <c r="E127" s="16"/>
      <c r="F127" s="60" t="s">
        <v>17</v>
      </c>
      <c r="G127" s="23">
        <v>1</v>
      </c>
      <c r="H127" s="25"/>
      <c r="I127" s="26">
        <f t="shared" si="2"/>
        <v>0</v>
      </c>
    </row>
    <row r="128" spans="1:9" x14ac:dyDescent="0.2">
      <c r="A128" s="145" t="s">
        <v>26</v>
      </c>
      <c r="B128" s="131"/>
      <c r="C128" s="61"/>
      <c r="D128" s="40" t="s">
        <v>148</v>
      </c>
      <c r="E128" s="16"/>
      <c r="F128" s="60" t="s">
        <v>17</v>
      </c>
      <c r="G128" s="23">
        <v>1</v>
      </c>
      <c r="H128" s="25"/>
      <c r="I128" s="26">
        <f t="shared" si="2"/>
        <v>0</v>
      </c>
    </row>
    <row r="129" spans="1:9" x14ac:dyDescent="0.2">
      <c r="A129" s="145" t="s">
        <v>26</v>
      </c>
      <c r="B129" s="131"/>
      <c r="C129" s="61"/>
      <c r="D129" s="40" t="s">
        <v>149</v>
      </c>
      <c r="E129" s="16"/>
      <c r="F129" s="60" t="s">
        <v>17</v>
      </c>
      <c r="G129" s="23">
        <v>1</v>
      </c>
      <c r="H129" s="25"/>
      <c r="I129" s="26">
        <f t="shared" si="2"/>
        <v>0</v>
      </c>
    </row>
    <row r="130" spans="1:9" x14ac:dyDescent="0.2">
      <c r="A130" s="145" t="s">
        <v>26</v>
      </c>
      <c r="B130" s="131"/>
      <c r="C130" s="61"/>
      <c r="D130" s="40" t="s">
        <v>150</v>
      </c>
      <c r="E130" s="16"/>
      <c r="F130" s="60" t="s">
        <v>17</v>
      </c>
      <c r="G130" s="23">
        <v>1</v>
      </c>
      <c r="H130" s="25"/>
      <c r="I130" s="26">
        <f t="shared" si="2"/>
        <v>0</v>
      </c>
    </row>
    <row r="131" spans="1:9" ht="22.5" x14ac:dyDescent="0.2">
      <c r="A131" s="145" t="s">
        <v>26</v>
      </c>
      <c r="B131" s="131"/>
      <c r="C131" s="61"/>
      <c r="D131" s="40" t="s">
        <v>151</v>
      </c>
      <c r="E131" s="16"/>
      <c r="F131" s="60" t="s">
        <v>17</v>
      </c>
      <c r="G131" s="23">
        <v>1</v>
      </c>
      <c r="H131" s="25"/>
      <c r="I131" s="26">
        <f t="shared" si="2"/>
        <v>0</v>
      </c>
    </row>
    <row r="132" spans="1:9" ht="22.5" x14ac:dyDescent="0.2">
      <c r="A132" s="145" t="s">
        <v>26</v>
      </c>
      <c r="B132" s="131"/>
      <c r="C132" s="61"/>
      <c r="D132" s="40" t="s">
        <v>152</v>
      </c>
      <c r="E132" s="16"/>
      <c r="F132" s="60" t="s">
        <v>17</v>
      </c>
      <c r="G132" s="23">
        <v>1</v>
      </c>
      <c r="H132" s="25"/>
      <c r="I132" s="26">
        <f t="shared" si="2"/>
        <v>0</v>
      </c>
    </row>
    <row r="133" spans="1:9" x14ac:dyDescent="0.2">
      <c r="A133" s="145" t="s">
        <v>26</v>
      </c>
      <c r="B133" s="131"/>
      <c r="C133" s="61"/>
      <c r="D133" s="40" t="s">
        <v>153</v>
      </c>
      <c r="E133" s="16"/>
      <c r="F133" s="60" t="s">
        <v>17</v>
      </c>
      <c r="G133" s="23">
        <v>1</v>
      </c>
      <c r="H133" s="25"/>
      <c r="I133" s="26">
        <f t="shared" si="2"/>
        <v>0</v>
      </c>
    </row>
    <row r="134" spans="1:9" x14ac:dyDescent="0.2">
      <c r="A134" s="145" t="s">
        <v>26</v>
      </c>
      <c r="B134" s="131"/>
      <c r="C134" s="61"/>
      <c r="D134" s="40" t="s">
        <v>154</v>
      </c>
      <c r="E134" s="16"/>
      <c r="F134" s="60" t="s">
        <v>17</v>
      </c>
      <c r="G134" s="23">
        <v>1</v>
      </c>
      <c r="H134" s="25"/>
      <c r="I134" s="26">
        <f t="shared" si="2"/>
        <v>0</v>
      </c>
    </row>
    <row r="135" spans="1:9" x14ac:dyDescent="0.2">
      <c r="A135" s="145" t="s">
        <v>26</v>
      </c>
      <c r="B135" s="131"/>
      <c r="C135" s="61"/>
      <c r="D135" s="40" t="s">
        <v>155</v>
      </c>
      <c r="E135" s="16"/>
      <c r="F135" s="60" t="s">
        <v>17</v>
      </c>
      <c r="G135" s="23">
        <v>8</v>
      </c>
      <c r="H135" s="25"/>
      <c r="I135" s="26">
        <f t="shared" si="2"/>
        <v>0</v>
      </c>
    </row>
    <row r="136" spans="1:9" x14ac:dyDescent="0.2">
      <c r="A136" s="145" t="s">
        <v>26</v>
      </c>
      <c r="B136" s="131"/>
      <c r="C136" s="61"/>
      <c r="D136" s="40" t="s">
        <v>156</v>
      </c>
      <c r="E136" s="16"/>
      <c r="F136" s="60" t="s">
        <v>17</v>
      </c>
      <c r="G136" s="23">
        <v>8</v>
      </c>
      <c r="H136" s="25"/>
      <c r="I136" s="26">
        <f t="shared" si="2"/>
        <v>0</v>
      </c>
    </row>
    <row r="137" spans="1:9" x14ac:dyDescent="0.2">
      <c r="A137" s="145" t="s">
        <v>26</v>
      </c>
      <c r="B137" s="131"/>
      <c r="C137" s="61"/>
      <c r="D137" s="40" t="s">
        <v>157</v>
      </c>
      <c r="E137" s="16"/>
      <c r="F137" s="60" t="s">
        <v>17</v>
      </c>
      <c r="G137" s="23">
        <v>1</v>
      </c>
      <c r="H137" s="25"/>
      <c r="I137" s="26">
        <f t="shared" si="2"/>
        <v>0</v>
      </c>
    </row>
    <row r="138" spans="1:9" x14ac:dyDescent="0.2">
      <c r="A138" s="145" t="s">
        <v>26</v>
      </c>
      <c r="B138" s="131"/>
      <c r="C138" s="61"/>
      <c r="D138" s="40" t="s">
        <v>82</v>
      </c>
      <c r="E138" s="16"/>
      <c r="F138" s="60" t="s">
        <v>17</v>
      </c>
      <c r="G138" s="23">
        <v>2</v>
      </c>
      <c r="H138" s="25"/>
      <c r="I138" s="26">
        <f t="shared" si="2"/>
        <v>0</v>
      </c>
    </row>
    <row r="139" spans="1:9" x14ac:dyDescent="0.2">
      <c r="A139" s="145" t="s">
        <v>26</v>
      </c>
      <c r="B139" s="130"/>
      <c r="C139" s="57"/>
      <c r="D139" s="40" t="s">
        <v>83</v>
      </c>
      <c r="E139" s="16"/>
      <c r="F139" s="60"/>
      <c r="G139" s="23"/>
      <c r="H139" s="25"/>
      <c r="I139" s="26"/>
    </row>
    <row r="140" spans="1:9" x14ac:dyDescent="0.2">
      <c r="A140" s="145" t="s">
        <v>26</v>
      </c>
      <c r="B140" s="130"/>
      <c r="C140" s="57"/>
      <c r="D140" s="40" t="s">
        <v>158</v>
      </c>
      <c r="E140" s="16"/>
      <c r="F140" s="60"/>
      <c r="G140" s="23"/>
      <c r="H140" s="25"/>
      <c r="I140" s="26"/>
    </row>
    <row r="141" spans="1:9" ht="22.5" x14ac:dyDescent="0.2">
      <c r="A141" s="145" t="s">
        <v>26</v>
      </c>
      <c r="B141" s="130"/>
      <c r="C141" s="57"/>
      <c r="D141" s="40" t="s">
        <v>159</v>
      </c>
      <c r="E141" s="16"/>
      <c r="F141" s="60" t="s">
        <v>17</v>
      </c>
      <c r="G141" s="23">
        <v>1</v>
      </c>
      <c r="H141" s="25"/>
      <c r="I141" s="26">
        <f t="shared" si="2"/>
        <v>0</v>
      </c>
    </row>
    <row r="142" spans="1:9" ht="22.5" x14ac:dyDescent="0.2">
      <c r="A142" s="145" t="s">
        <v>26</v>
      </c>
      <c r="B142" s="130"/>
      <c r="C142" s="57"/>
      <c r="D142" s="40" t="s">
        <v>160</v>
      </c>
      <c r="E142" s="16"/>
      <c r="F142" s="60" t="s">
        <v>17</v>
      </c>
      <c r="G142" s="23">
        <v>1</v>
      </c>
      <c r="H142" s="25"/>
      <c r="I142" s="26">
        <f t="shared" si="2"/>
        <v>0</v>
      </c>
    </row>
    <row r="143" spans="1:9" x14ac:dyDescent="0.2">
      <c r="A143" s="145" t="s">
        <v>26</v>
      </c>
      <c r="B143" s="130"/>
      <c r="C143" s="57"/>
      <c r="D143" s="40" t="s">
        <v>161</v>
      </c>
      <c r="E143" s="16"/>
      <c r="F143" s="60" t="s">
        <v>17</v>
      </c>
      <c r="G143" s="23">
        <v>1</v>
      </c>
      <c r="H143" s="25"/>
      <c r="I143" s="26">
        <f t="shared" si="2"/>
        <v>0</v>
      </c>
    </row>
    <row r="144" spans="1:9" ht="22.5" x14ac:dyDescent="0.2">
      <c r="A144" s="145" t="s">
        <v>26</v>
      </c>
      <c r="B144" s="130"/>
      <c r="C144" s="57"/>
      <c r="D144" s="40" t="s">
        <v>162</v>
      </c>
      <c r="E144" s="16"/>
      <c r="F144" s="60" t="s">
        <v>17</v>
      </c>
      <c r="G144" s="23">
        <v>1</v>
      </c>
      <c r="H144" s="25"/>
      <c r="I144" s="26">
        <f t="shared" si="2"/>
        <v>0</v>
      </c>
    </row>
    <row r="145" spans="1:9" ht="22.5" x14ac:dyDescent="0.2">
      <c r="A145" s="145" t="s">
        <v>26</v>
      </c>
      <c r="B145" s="130"/>
      <c r="C145" s="57"/>
      <c r="D145" s="40" t="s">
        <v>163</v>
      </c>
      <c r="E145" s="16"/>
      <c r="F145" s="60" t="s">
        <v>17</v>
      </c>
      <c r="G145" s="23">
        <v>1</v>
      </c>
      <c r="H145" s="25"/>
      <c r="I145" s="26">
        <f t="shared" si="2"/>
        <v>0</v>
      </c>
    </row>
    <row r="146" spans="1:9" ht="22.5" x14ac:dyDescent="0.2">
      <c r="A146" s="145" t="s">
        <v>26</v>
      </c>
      <c r="B146" s="130"/>
      <c r="C146" s="57"/>
      <c r="D146" s="40" t="s">
        <v>164</v>
      </c>
      <c r="E146" s="16"/>
      <c r="F146" s="60" t="s">
        <v>17</v>
      </c>
      <c r="G146" s="23">
        <v>1</v>
      </c>
      <c r="H146" s="25"/>
      <c r="I146" s="26">
        <f t="shared" si="2"/>
        <v>0</v>
      </c>
    </row>
    <row r="147" spans="1:9" ht="22.5" x14ac:dyDescent="0.2">
      <c r="A147" s="145" t="s">
        <v>26</v>
      </c>
      <c r="B147" s="130"/>
      <c r="C147" s="57"/>
      <c r="D147" s="40" t="s">
        <v>165</v>
      </c>
      <c r="E147" s="16"/>
      <c r="F147" s="60" t="s">
        <v>17</v>
      </c>
      <c r="G147" s="23">
        <v>7</v>
      </c>
      <c r="H147" s="25"/>
      <c r="I147" s="26">
        <f t="shared" si="2"/>
        <v>0</v>
      </c>
    </row>
    <row r="148" spans="1:9" ht="22.5" x14ac:dyDescent="0.2">
      <c r="A148" s="145" t="s">
        <v>26</v>
      </c>
      <c r="B148" s="130"/>
      <c r="C148" s="57"/>
      <c r="D148" s="40" t="s">
        <v>166</v>
      </c>
      <c r="E148" s="16"/>
      <c r="F148" s="60" t="s">
        <v>17</v>
      </c>
      <c r="G148" s="23">
        <v>7</v>
      </c>
      <c r="H148" s="25"/>
      <c r="I148" s="26">
        <f t="shared" si="2"/>
        <v>0</v>
      </c>
    </row>
    <row r="149" spans="1:9" ht="22.5" x14ac:dyDescent="0.2">
      <c r="A149" s="145" t="s">
        <v>26</v>
      </c>
      <c r="B149" s="130"/>
      <c r="C149" s="57"/>
      <c r="D149" s="40" t="s">
        <v>167</v>
      </c>
      <c r="E149" s="16"/>
      <c r="F149" s="60" t="s">
        <v>17</v>
      </c>
      <c r="G149" s="23">
        <v>51</v>
      </c>
      <c r="H149" s="25"/>
      <c r="I149" s="26">
        <f t="shared" si="2"/>
        <v>0</v>
      </c>
    </row>
    <row r="150" spans="1:9" ht="22.5" x14ac:dyDescent="0.2">
      <c r="A150" s="145" t="s">
        <v>26</v>
      </c>
      <c r="B150" s="130"/>
      <c r="C150" s="57"/>
      <c r="D150" s="40" t="s">
        <v>168</v>
      </c>
      <c r="E150" s="16"/>
      <c r="F150" s="60" t="s">
        <v>17</v>
      </c>
      <c r="G150" s="23">
        <v>1</v>
      </c>
      <c r="H150" s="25"/>
      <c r="I150" s="26">
        <f t="shared" si="2"/>
        <v>0</v>
      </c>
    </row>
    <row r="151" spans="1:9" ht="22.5" x14ac:dyDescent="0.2">
      <c r="A151" s="145" t="s">
        <v>26</v>
      </c>
      <c r="B151" s="130"/>
      <c r="C151" s="57"/>
      <c r="D151" s="40" t="s">
        <v>169</v>
      </c>
      <c r="E151" s="16"/>
      <c r="F151" s="60" t="s">
        <v>17</v>
      </c>
      <c r="G151" s="23">
        <v>1</v>
      </c>
      <c r="H151" s="25"/>
      <c r="I151" s="26">
        <f t="shared" si="2"/>
        <v>0</v>
      </c>
    </row>
    <row r="152" spans="1:9" ht="22.5" x14ac:dyDescent="0.2">
      <c r="A152" s="145" t="s">
        <v>26</v>
      </c>
      <c r="B152" s="130"/>
      <c r="C152" s="57"/>
      <c r="D152" s="40" t="s">
        <v>170</v>
      </c>
      <c r="E152" s="16"/>
      <c r="F152" s="60" t="s">
        <v>17</v>
      </c>
      <c r="G152" s="23">
        <v>2</v>
      </c>
      <c r="H152" s="25"/>
      <c r="I152" s="26">
        <f t="shared" si="2"/>
        <v>0</v>
      </c>
    </row>
    <row r="153" spans="1:9" ht="22.5" x14ac:dyDescent="0.2">
      <c r="A153" s="145" t="s">
        <v>26</v>
      </c>
      <c r="B153" s="130"/>
      <c r="C153" s="57"/>
      <c r="D153" s="40" t="s">
        <v>171</v>
      </c>
      <c r="E153" s="16"/>
      <c r="F153" s="60" t="s">
        <v>17</v>
      </c>
      <c r="G153" s="23">
        <v>32</v>
      </c>
      <c r="H153" s="25"/>
      <c r="I153" s="26">
        <f t="shared" si="2"/>
        <v>0</v>
      </c>
    </row>
    <row r="154" spans="1:9" ht="22.5" x14ac:dyDescent="0.2">
      <c r="A154" s="145" t="s">
        <v>26</v>
      </c>
      <c r="B154" s="130"/>
      <c r="C154" s="57"/>
      <c r="D154" s="40" t="s">
        <v>172</v>
      </c>
      <c r="E154" s="16"/>
      <c r="F154" s="60" t="s">
        <v>17</v>
      </c>
      <c r="G154" s="23">
        <v>1</v>
      </c>
      <c r="H154" s="25"/>
      <c r="I154" s="26">
        <f t="shared" si="2"/>
        <v>0</v>
      </c>
    </row>
    <row r="155" spans="1:9" x14ac:dyDescent="0.2">
      <c r="A155" s="145" t="s">
        <v>26</v>
      </c>
      <c r="B155" s="130"/>
      <c r="C155" s="57"/>
      <c r="D155" s="40" t="s">
        <v>173</v>
      </c>
      <c r="E155" s="16"/>
      <c r="F155" s="60" t="s">
        <v>17</v>
      </c>
      <c r="G155" s="23">
        <v>1</v>
      </c>
      <c r="H155" s="25"/>
      <c r="I155" s="26">
        <f t="shared" si="2"/>
        <v>0</v>
      </c>
    </row>
    <row r="156" spans="1:9" x14ac:dyDescent="0.2">
      <c r="A156" s="145" t="s">
        <v>26</v>
      </c>
      <c r="B156" s="130"/>
      <c r="C156" s="57"/>
      <c r="D156" s="40" t="s">
        <v>174</v>
      </c>
      <c r="E156" s="16"/>
      <c r="F156" s="60"/>
      <c r="G156" s="23"/>
      <c r="H156" s="25"/>
      <c r="I156" s="26"/>
    </row>
    <row r="157" spans="1:9" ht="22.5" x14ac:dyDescent="0.2">
      <c r="A157" s="145" t="s">
        <v>26</v>
      </c>
      <c r="B157" s="130"/>
      <c r="C157" s="57"/>
      <c r="D157" s="40" t="s">
        <v>175</v>
      </c>
      <c r="E157" s="16"/>
      <c r="F157" s="60" t="s">
        <v>17</v>
      </c>
      <c r="G157" s="23">
        <v>1</v>
      </c>
      <c r="H157" s="25"/>
      <c r="I157" s="26">
        <f t="shared" si="2"/>
        <v>0</v>
      </c>
    </row>
    <row r="158" spans="1:9" ht="22.5" x14ac:dyDescent="0.2">
      <c r="A158" s="145" t="s">
        <v>26</v>
      </c>
      <c r="B158" s="130"/>
      <c r="C158" s="57"/>
      <c r="D158" s="40" t="s">
        <v>165</v>
      </c>
      <c r="E158" s="16"/>
      <c r="F158" s="60" t="s">
        <v>17</v>
      </c>
      <c r="G158" s="23">
        <v>2</v>
      </c>
      <c r="H158" s="25"/>
      <c r="I158" s="26">
        <f t="shared" si="2"/>
        <v>0</v>
      </c>
    </row>
    <row r="159" spans="1:9" ht="22.5" x14ac:dyDescent="0.2">
      <c r="A159" s="145" t="s">
        <v>26</v>
      </c>
      <c r="B159" s="130"/>
      <c r="C159" s="57"/>
      <c r="D159" s="40" t="s">
        <v>166</v>
      </c>
      <c r="E159" s="16"/>
      <c r="F159" s="60" t="s">
        <v>17</v>
      </c>
      <c r="G159" s="23">
        <v>2</v>
      </c>
      <c r="H159" s="25"/>
      <c r="I159" s="26">
        <f t="shared" si="2"/>
        <v>0</v>
      </c>
    </row>
    <row r="160" spans="1:9" ht="22.5" x14ac:dyDescent="0.2">
      <c r="A160" s="145" t="s">
        <v>26</v>
      </c>
      <c r="B160" s="130"/>
      <c r="C160" s="57"/>
      <c r="D160" s="40" t="s">
        <v>167</v>
      </c>
      <c r="E160" s="16"/>
      <c r="F160" s="60" t="s">
        <v>17</v>
      </c>
      <c r="G160" s="23">
        <v>26</v>
      </c>
      <c r="H160" s="25"/>
      <c r="I160" s="26">
        <f t="shared" si="2"/>
        <v>0</v>
      </c>
    </row>
    <row r="161" spans="1:9" x14ac:dyDescent="0.2">
      <c r="A161" s="145" t="s">
        <v>26</v>
      </c>
      <c r="B161" s="130"/>
      <c r="C161" s="57"/>
      <c r="D161" s="36" t="s">
        <v>126</v>
      </c>
      <c r="E161" s="16"/>
      <c r="F161" s="60" t="s">
        <v>127</v>
      </c>
      <c r="G161" s="24">
        <v>1</v>
      </c>
      <c r="H161" s="25"/>
      <c r="I161" s="26">
        <f t="shared" si="2"/>
        <v>0</v>
      </c>
    </row>
    <row r="162" spans="1:9" ht="22.5" x14ac:dyDescent="0.2">
      <c r="A162" s="145" t="s">
        <v>26</v>
      </c>
      <c r="B162" s="130"/>
      <c r="C162" s="57"/>
      <c r="D162" s="36" t="s">
        <v>176</v>
      </c>
      <c r="E162" s="16"/>
      <c r="F162" s="60" t="s">
        <v>129</v>
      </c>
      <c r="G162" s="24">
        <v>1</v>
      </c>
      <c r="H162" s="25"/>
      <c r="I162" s="26">
        <f t="shared" si="2"/>
        <v>0</v>
      </c>
    </row>
    <row r="163" spans="1:9" x14ac:dyDescent="0.2">
      <c r="A163" s="145" t="s">
        <v>26</v>
      </c>
      <c r="B163" s="130"/>
      <c r="C163" s="57"/>
      <c r="D163" s="36" t="s">
        <v>130</v>
      </c>
      <c r="E163" s="16"/>
      <c r="F163" s="60" t="s">
        <v>131</v>
      </c>
      <c r="G163" s="152">
        <v>1</v>
      </c>
      <c r="H163" s="151"/>
      <c r="I163" s="26">
        <f t="shared" si="2"/>
        <v>0</v>
      </c>
    </row>
    <row r="164" spans="1:9" x14ac:dyDescent="0.2">
      <c r="A164" s="145" t="s">
        <v>26</v>
      </c>
      <c r="B164" s="130" t="s">
        <v>28</v>
      </c>
      <c r="C164" s="57" t="s">
        <v>177</v>
      </c>
      <c r="D164" s="36" t="s">
        <v>178</v>
      </c>
      <c r="E164" s="16"/>
      <c r="F164" s="60" t="s">
        <v>20</v>
      </c>
      <c r="G164" s="148">
        <v>1</v>
      </c>
      <c r="H164" s="149">
        <f>SUM(I115:I163)</f>
        <v>0</v>
      </c>
      <c r="I164" s="150">
        <f>$G164*H164</f>
        <v>0</v>
      </c>
    </row>
    <row r="165" spans="1:9" x14ac:dyDescent="0.2">
      <c r="A165" s="145" t="s">
        <v>26</v>
      </c>
      <c r="B165" s="128"/>
      <c r="C165" s="55"/>
      <c r="D165" s="38"/>
      <c r="E165" s="16"/>
      <c r="F165" s="62"/>
      <c r="G165" s="17"/>
      <c r="H165" s="18"/>
      <c r="I165" s="129"/>
    </row>
    <row r="166" spans="1:9" s="108" customFormat="1" x14ac:dyDescent="0.2">
      <c r="A166" s="145" t="s">
        <v>26</v>
      </c>
      <c r="B166" s="130" t="s">
        <v>28</v>
      </c>
      <c r="C166" s="57" t="s">
        <v>179</v>
      </c>
      <c r="D166" s="39" t="s">
        <v>180</v>
      </c>
      <c r="E166" s="16"/>
      <c r="F166" s="63"/>
      <c r="G166" s="24"/>
      <c r="H166" s="25"/>
      <c r="I166" s="26"/>
    </row>
    <row r="167" spans="1:9" s="108" customFormat="1" ht="90" x14ac:dyDescent="0.2">
      <c r="A167" s="145" t="s">
        <v>26</v>
      </c>
      <c r="B167" s="130"/>
      <c r="C167" s="57"/>
      <c r="D167" s="40" t="s">
        <v>181</v>
      </c>
      <c r="E167" s="16"/>
      <c r="F167" s="60"/>
      <c r="G167" s="23"/>
      <c r="H167" s="25"/>
      <c r="I167" s="26"/>
    </row>
    <row r="168" spans="1:9" x14ac:dyDescent="0.2">
      <c r="A168" s="145" t="s">
        <v>26</v>
      </c>
      <c r="B168" s="131"/>
      <c r="C168" s="61"/>
      <c r="D168" s="40" t="s">
        <v>32</v>
      </c>
      <c r="E168" s="16"/>
      <c r="F168" s="59"/>
      <c r="G168" s="21"/>
      <c r="H168" s="25"/>
      <c r="I168" s="26"/>
    </row>
    <row r="169" spans="1:9" x14ac:dyDescent="0.2">
      <c r="A169" s="145" t="s">
        <v>26</v>
      </c>
      <c r="B169" s="131"/>
      <c r="C169" s="61"/>
      <c r="D169" s="40" t="s">
        <v>137</v>
      </c>
      <c r="E169" s="16"/>
      <c r="F169" s="60" t="s">
        <v>17</v>
      </c>
      <c r="G169" s="23">
        <v>1</v>
      </c>
      <c r="H169" s="25"/>
      <c r="I169" s="26">
        <f t="shared" ref="I169:I214" si="3">$G169*H169</f>
        <v>0</v>
      </c>
    </row>
    <row r="170" spans="1:9" x14ac:dyDescent="0.2">
      <c r="A170" s="145" t="s">
        <v>26</v>
      </c>
      <c r="B170" s="131"/>
      <c r="C170" s="61"/>
      <c r="D170" s="40" t="s">
        <v>138</v>
      </c>
      <c r="E170" s="16"/>
      <c r="F170" s="60" t="s">
        <v>17</v>
      </c>
      <c r="G170" s="23">
        <v>1</v>
      </c>
      <c r="H170" s="25"/>
      <c r="I170" s="26">
        <f t="shared" si="3"/>
        <v>0</v>
      </c>
    </row>
    <row r="171" spans="1:9" x14ac:dyDescent="0.2">
      <c r="A171" s="145" t="s">
        <v>26</v>
      </c>
      <c r="B171" s="131"/>
      <c r="C171" s="61"/>
      <c r="D171" s="40" t="s">
        <v>182</v>
      </c>
      <c r="E171" s="16"/>
      <c r="F171" s="60" t="s">
        <v>17</v>
      </c>
      <c r="G171" s="23">
        <v>1</v>
      </c>
      <c r="H171" s="25"/>
      <c r="I171" s="26">
        <f t="shared" si="3"/>
        <v>0</v>
      </c>
    </row>
    <row r="172" spans="1:9" x14ac:dyDescent="0.2">
      <c r="A172" s="145" t="s">
        <v>26</v>
      </c>
      <c r="B172" s="131"/>
      <c r="C172" s="61"/>
      <c r="D172" s="40" t="s">
        <v>183</v>
      </c>
      <c r="E172" s="16"/>
      <c r="F172" s="60" t="s">
        <v>17</v>
      </c>
      <c r="G172" s="23">
        <v>1</v>
      </c>
      <c r="H172" s="25"/>
      <c r="I172" s="26">
        <f t="shared" si="3"/>
        <v>0</v>
      </c>
    </row>
    <row r="173" spans="1:9" x14ac:dyDescent="0.2">
      <c r="A173" s="145" t="s">
        <v>26</v>
      </c>
      <c r="B173" s="131"/>
      <c r="C173" s="61"/>
      <c r="D173" s="40" t="s">
        <v>184</v>
      </c>
      <c r="E173" s="16"/>
      <c r="F173" s="60" t="s">
        <v>17</v>
      </c>
      <c r="G173" s="23">
        <v>1</v>
      </c>
      <c r="H173" s="25"/>
      <c r="I173" s="26">
        <f t="shared" si="3"/>
        <v>0</v>
      </c>
    </row>
    <row r="174" spans="1:9" x14ac:dyDescent="0.2">
      <c r="A174" s="145" t="s">
        <v>26</v>
      </c>
      <c r="B174" s="131"/>
      <c r="C174" s="61"/>
      <c r="D174" s="40" t="s">
        <v>142</v>
      </c>
      <c r="E174" s="16"/>
      <c r="F174" s="60" t="s">
        <v>17</v>
      </c>
      <c r="G174" s="23">
        <v>1</v>
      </c>
      <c r="H174" s="25"/>
      <c r="I174" s="26">
        <f t="shared" si="3"/>
        <v>0</v>
      </c>
    </row>
    <row r="175" spans="1:9" x14ac:dyDescent="0.2">
      <c r="A175" s="145" t="s">
        <v>26</v>
      </c>
      <c r="B175" s="131"/>
      <c r="C175" s="61"/>
      <c r="D175" s="40" t="s">
        <v>185</v>
      </c>
      <c r="E175" s="16"/>
      <c r="F175" s="60" t="s">
        <v>17</v>
      </c>
      <c r="G175" s="23">
        <v>1</v>
      </c>
      <c r="H175" s="25"/>
      <c r="I175" s="26">
        <f t="shared" si="3"/>
        <v>0</v>
      </c>
    </row>
    <row r="176" spans="1:9" x14ac:dyDescent="0.2">
      <c r="A176" s="145" t="s">
        <v>26</v>
      </c>
      <c r="B176" s="131"/>
      <c r="C176" s="61"/>
      <c r="D176" s="40" t="s">
        <v>186</v>
      </c>
      <c r="E176" s="16"/>
      <c r="F176" s="60" t="s">
        <v>17</v>
      </c>
      <c r="G176" s="23">
        <v>1</v>
      </c>
      <c r="H176" s="25"/>
      <c r="I176" s="26">
        <f t="shared" si="3"/>
        <v>0</v>
      </c>
    </row>
    <row r="177" spans="1:9" x14ac:dyDescent="0.2">
      <c r="A177" s="145" t="s">
        <v>26</v>
      </c>
      <c r="B177" s="131"/>
      <c r="C177" s="61"/>
      <c r="D177" s="40" t="s">
        <v>187</v>
      </c>
      <c r="E177" s="16"/>
      <c r="F177" s="60" t="s">
        <v>17</v>
      </c>
      <c r="G177" s="23">
        <v>7</v>
      </c>
      <c r="H177" s="25"/>
      <c r="I177" s="26">
        <f t="shared" si="3"/>
        <v>0</v>
      </c>
    </row>
    <row r="178" spans="1:9" x14ac:dyDescent="0.2">
      <c r="A178" s="145" t="s">
        <v>26</v>
      </c>
      <c r="B178" s="131"/>
      <c r="C178" s="61"/>
      <c r="D178" s="40" t="s">
        <v>188</v>
      </c>
      <c r="E178" s="16"/>
      <c r="F178" s="60" t="s">
        <v>17</v>
      </c>
      <c r="G178" s="23">
        <v>7</v>
      </c>
      <c r="H178" s="25"/>
      <c r="I178" s="26">
        <f t="shared" si="3"/>
        <v>0</v>
      </c>
    </row>
    <row r="179" spans="1:9" x14ac:dyDescent="0.2">
      <c r="A179" s="145" t="s">
        <v>26</v>
      </c>
      <c r="B179" s="131"/>
      <c r="C179" s="61"/>
      <c r="D179" s="40" t="s">
        <v>189</v>
      </c>
      <c r="E179" s="16"/>
      <c r="F179" s="60" t="s">
        <v>17</v>
      </c>
      <c r="G179" s="23">
        <v>1</v>
      </c>
      <c r="H179" s="25"/>
      <c r="I179" s="26">
        <f t="shared" si="3"/>
        <v>0</v>
      </c>
    </row>
    <row r="180" spans="1:9" x14ac:dyDescent="0.2">
      <c r="A180" s="145" t="s">
        <v>26</v>
      </c>
      <c r="B180" s="131"/>
      <c r="C180" s="61"/>
      <c r="D180" s="40" t="s">
        <v>190</v>
      </c>
      <c r="E180" s="16"/>
      <c r="F180" s="60" t="s">
        <v>17</v>
      </c>
      <c r="G180" s="23">
        <v>1</v>
      </c>
      <c r="H180" s="25"/>
      <c r="I180" s="26">
        <f t="shared" si="3"/>
        <v>0</v>
      </c>
    </row>
    <row r="181" spans="1:9" x14ac:dyDescent="0.2">
      <c r="A181" s="145" t="s">
        <v>26</v>
      </c>
      <c r="B181" s="131"/>
      <c r="C181" s="61"/>
      <c r="D181" s="40" t="s">
        <v>149</v>
      </c>
      <c r="E181" s="16"/>
      <c r="F181" s="60" t="s">
        <v>17</v>
      </c>
      <c r="G181" s="23">
        <v>1</v>
      </c>
      <c r="H181" s="25"/>
      <c r="I181" s="26">
        <f t="shared" si="3"/>
        <v>0</v>
      </c>
    </row>
    <row r="182" spans="1:9" x14ac:dyDescent="0.2">
      <c r="A182" s="145" t="s">
        <v>26</v>
      </c>
      <c r="B182" s="131"/>
      <c r="C182" s="61"/>
      <c r="D182" s="40" t="s">
        <v>150</v>
      </c>
      <c r="E182" s="16"/>
      <c r="F182" s="60" t="s">
        <v>17</v>
      </c>
      <c r="G182" s="23">
        <v>1</v>
      </c>
      <c r="H182" s="25"/>
      <c r="I182" s="26">
        <f t="shared" si="3"/>
        <v>0</v>
      </c>
    </row>
    <row r="183" spans="1:9" ht="22.5" x14ac:dyDescent="0.2">
      <c r="A183" s="145" t="s">
        <v>26</v>
      </c>
      <c r="B183" s="131"/>
      <c r="C183" s="61"/>
      <c r="D183" s="40" t="s">
        <v>151</v>
      </c>
      <c r="E183" s="16"/>
      <c r="F183" s="60" t="s">
        <v>17</v>
      </c>
      <c r="G183" s="23">
        <v>1</v>
      </c>
      <c r="H183" s="25"/>
      <c r="I183" s="26">
        <f t="shared" si="3"/>
        <v>0</v>
      </c>
    </row>
    <row r="184" spans="1:9" ht="22.5" x14ac:dyDescent="0.2">
      <c r="A184" s="145" t="s">
        <v>26</v>
      </c>
      <c r="B184" s="131"/>
      <c r="C184" s="61"/>
      <c r="D184" s="40" t="s">
        <v>152</v>
      </c>
      <c r="E184" s="16"/>
      <c r="F184" s="60" t="s">
        <v>17</v>
      </c>
      <c r="G184" s="23">
        <v>1</v>
      </c>
      <c r="H184" s="25"/>
      <c r="I184" s="26">
        <f t="shared" si="3"/>
        <v>0</v>
      </c>
    </row>
    <row r="185" spans="1:9" x14ac:dyDescent="0.2">
      <c r="A185" s="145" t="s">
        <v>26</v>
      </c>
      <c r="B185" s="131"/>
      <c r="C185" s="61"/>
      <c r="D185" s="40" t="s">
        <v>153</v>
      </c>
      <c r="E185" s="16"/>
      <c r="F185" s="60" t="s">
        <v>17</v>
      </c>
      <c r="G185" s="23">
        <v>1</v>
      </c>
      <c r="H185" s="25"/>
      <c r="I185" s="26">
        <f t="shared" si="3"/>
        <v>0</v>
      </c>
    </row>
    <row r="186" spans="1:9" x14ac:dyDescent="0.2">
      <c r="A186" s="145" t="s">
        <v>26</v>
      </c>
      <c r="B186" s="131"/>
      <c r="C186" s="61"/>
      <c r="D186" s="40" t="s">
        <v>154</v>
      </c>
      <c r="E186" s="16"/>
      <c r="F186" s="60" t="s">
        <v>17</v>
      </c>
      <c r="G186" s="23">
        <v>1</v>
      </c>
      <c r="H186" s="25"/>
      <c r="I186" s="26">
        <f t="shared" si="3"/>
        <v>0</v>
      </c>
    </row>
    <row r="187" spans="1:9" x14ac:dyDescent="0.2">
      <c r="A187" s="145" t="s">
        <v>26</v>
      </c>
      <c r="B187" s="131"/>
      <c r="C187" s="61"/>
      <c r="D187" s="40" t="s">
        <v>155</v>
      </c>
      <c r="E187" s="16"/>
      <c r="F187" s="60" t="s">
        <v>17</v>
      </c>
      <c r="G187" s="23">
        <v>8</v>
      </c>
      <c r="H187" s="25"/>
      <c r="I187" s="26">
        <f t="shared" si="3"/>
        <v>0</v>
      </c>
    </row>
    <row r="188" spans="1:9" x14ac:dyDescent="0.2">
      <c r="A188" s="145" t="s">
        <v>26</v>
      </c>
      <c r="B188" s="131"/>
      <c r="C188" s="61"/>
      <c r="D188" s="40" t="s">
        <v>156</v>
      </c>
      <c r="E188" s="16"/>
      <c r="F188" s="60" t="s">
        <v>17</v>
      </c>
      <c r="G188" s="23">
        <v>8</v>
      </c>
      <c r="H188" s="25"/>
      <c r="I188" s="26">
        <f t="shared" si="3"/>
        <v>0</v>
      </c>
    </row>
    <row r="189" spans="1:9" x14ac:dyDescent="0.2">
      <c r="A189" s="145" t="s">
        <v>26</v>
      </c>
      <c r="B189" s="131"/>
      <c r="C189" s="61"/>
      <c r="D189" s="40" t="s">
        <v>157</v>
      </c>
      <c r="E189" s="16"/>
      <c r="F189" s="60" t="s">
        <v>17</v>
      </c>
      <c r="G189" s="23">
        <v>1</v>
      </c>
      <c r="H189" s="25"/>
      <c r="I189" s="26">
        <f t="shared" si="3"/>
        <v>0</v>
      </c>
    </row>
    <row r="190" spans="1:9" x14ac:dyDescent="0.2">
      <c r="A190" s="145" t="s">
        <v>26</v>
      </c>
      <c r="B190" s="131"/>
      <c r="C190" s="61"/>
      <c r="D190" s="40" t="s">
        <v>82</v>
      </c>
      <c r="E190" s="16"/>
      <c r="F190" s="60" t="s">
        <v>17</v>
      </c>
      <c r="G190" s="23">
        <v>2</v>
      </c>
      <c r="H190" s="25"/>
      <c r="I190" s="26">
        <f t="shared" si="3"/>
        <v>0</v>
      </c>
    </row>
    <row r="191" spans="1:9" x14ac:dyDescent="0.2">
      <c r="A191" s="145" t="s">
        <v>26</v>
      </c>
      <c r="B191" s="131"/>
      <c r="C191" s="61"/>
      <c r="D191" s="40" t="s">
        <v>83</v>
      </c>
      <c r="E191" s="16"/>
      <c r="F191" s="59"/>
      <c r="G191" s="21"/>
      <c r="H191" s="25"/>
      <c r="I191" s="26"/>
    </row>
    <row r="192" spans="1:9" x14ac:dyDescent="0.2">
      <c r="A192" s="145" t="s">
        <v>26</v>
      </c>
      <c r="B192" s="131"/>
      <c r="C192" s="61"/>
      <c r="D192" s="40" t="s">
        <v>158</v>
      </c>
      <c r="E192" s="16"/>
      <c r="F192" s="60"/>
      <c r="G192" s="23"/>
      <c r="H192" s="25"/>
      <c r="I192" s="26"/>
    </row>
    <row r="193" spans="1:9" ht="22.5" x14ac:dyDescent="0.2">
      <c r="A193" s="145" t="s">
        <v>26</v>
      </c>
      <c r="B193" s="131"/>
      <c r="C193" s="61"/>
      <c r="D193" s="40" t="s">
        <v>159</v>
      </c>
      <c r="E193" s="16"/>
      <c r="F193" s="60" t="s">
        <v>17</v>
      </c>
      <c r="G193" s="23">
        <v>1</v>
      </c>
      <c r="H193" s="25"/>
      <c r="I193" s="26">
        <f t="shared" si="3"/>
        <v>0</v>
      </c>
    </row>
    <row r="194" spans="1:9" ht="22.5" x14ac:dyDescent="0.2">
      <c r="A194" s="145" t="s">
        <v>26</v>
      </c>
      <c r="B194" s="131"/>
      <c r="C194" s="61"/>
      <c r="D194" s="40" t="s">
        <v>160</v>
      </c>
      <c r="E194" s="16"/>
      <c r="F194" s="60" t="s">
        <v>17</v>
      </c>
      <c r="G194" s="23">
        <v>1</v>
      </c>
      <c r="H194" s="25"/>
      <c r="I194" s="26">
        <f t="shared" si="3"/>
        <v>0</v>
      </c>
    </row>
    <row r="195" spans="1:9" x14ac:dyDescent="0.2">
      <c r="A195" s="145" t="s">
        <v>26</v>
      </c>
      <c r="B195" s="131"/>
      <c r="C195" s="61"/>
      <c r="D195" s="40" t="s">
        <v>161</v>
      </c>
      <c r="E195" s="16"/>
      <c r="F195" s="60" t="s">
        <v>17</v>
      </c>
      <c r="G195" s="23">
        <v>1</v>
      </c>
      <c r="H195" s="25"/>
      <c r="I195" s="26">
        <f t="shared" si="3"/>
        <v>0</v>
      </c>
    </row>
    <row r="196" spans="1:9" ht="22.5" x14ac:dyDescent="0.2">
      <c r="A196" s="145" t="s">
        <v>26</v>
      </c>
      <c r="B196" s="131"/>
      <c r="C196" s="61"/>
      <c r="D196" s="40" t="s">
        <v>162</v>
      </c>
      <c r="E196" s="16"/>
      <c r="F196" s="60" t="s">
        <v>17</v>
      </c>
      <c r="G196" s="23">
        <v>1</v>
      </c>
      <c r="H196" s="25"/>
      <c r="I196" s="26">
        <f t="shared" si="3"/>
        <v>0</v>
      </c>
    </row>
    <row r="197" spans="1:9" ht="22.5" x14ac:dyDescent="0.2">
      <c r="A197" s="145" t="s">
        <v>26</v>
      </c>
      <c r="B197" s="131"/>
      <c r="C197" s="61"/>
      <c r="D197" s="40" t="s">
        <v>163</v>
      </c>
      <c r="E197" s="16"/>
      <c r="F197" s="60" t="s">
        <v>17</v>
      </c>
      <c r="G197" s="23">
        <v>1</v>
      </c>
      <c r="H197" s="25"/>
      <c r="I197" s="26">
        <f t="shared" si="3"/>
        <v>0</v>
      </c>
    </row>
    <row r="198" spans="1:9" ht="22.5" x14ac:dyDescent="0.2">
      <c r="A198" s="145" t="s">
        <v>26</v>
      </c>
      <c r="B198" s="131"/>
      <c r="C198" s="61"/>
      <c r="D198" s="40" t="s">
        <v>164</v>
      </c>
      <c r="E198" s="16"/>
      <c r="F198" s="60" t="s">
        <v>17</v>
      </c>
      <c r="G198" s="23">
        <v>1</v>
      </c>
      <c r="H198" s="25"/>
      <c r="I198" s="26">
        <f t="shared" si="3"/>
        <v>0</v>
      </c>
    </row>
    <row r="199" spans="1:9" ht="22.5" x14ac:dyDescent="0.2">
      <c r="A199" s="145" t="s">
        <v>26</v>
      </c>
      <c r="B199" s="131"/>
      <c r="C199" s="61"/>
      <c r="D199" s="40" t="s">
        <v>165</v>
      </c>
      <c r="E199" s="16"/>
      <c r="F199" s="60" t="s">
        <v>17</v>
      </c>
      <c r="G199" s="23">
        <v>5</v>
      </c>
      <c r="H199" s="25"/>
      <c r="I199" s="26">
        <f t="shared" si="3"/>
        <v>0</v>
      </c>
    </row>
    <row r="200" spans="1:9" ht="22.5" x14ac:dyDescent="0.2">
      <c r="A200" s="145" t="s">
        <v>26</v>
      </c>
      <c r="B200" s="131"/>
      <c r="C200" s="61"/>
      <c r="D200" s="40" t="s">
        <v>166</v>
      </c>
      <c r="E200" s="16"/>
      <c r="F200" s="60" t="s">
        <v>17</v>
      </c>
      <c r="G200" s="23">
        <v>5</v>
      </c>
      <c r="H200" s="25"/>
      <c r="I200" s="26">
        <f t="shared" si="3"/>
        <v>0</v>
      </c>
    </row>
    <row r="201" spans="1:9" ht="22.5" x14ac:dyDescent="0.2">
      <c r="A201" s="145" t="s">
        <v>26</v>
      </c>
      <c r="B201" s="131"/>
      <c r="C201" s="61"/>
      <c r="D201" s="40" t="s">
        <v>167</v>
      </c>
      <c r="E201" s="16"/>
      <c r="F201" s="60" t="s">
        <v>17</v>
      </c>
      <c r="G201" s="23">
        <v>35</v>
      </c>
      <c r="H201" s="25"/>
      <c r="I201" s="26">
        <f t="shared" si="3"/>
        <v>0</v>
      </c>
    </row>
    <row r="202" spans="1:9" ht="22.5" x14ac:dyDescent="0.2">
      <c r="A202" s="145" t="s">
        <v>26</v>
      </c>
      <c r="B202" s="131"/>
      <c r="C202" s="61"/>
      <c r="D202" s="40" t="s">
        <v>168</v>
      </c>
      <c r="E202" s="16"/>
      <c r="F202" s="60" t="s">
        <v>17</v>
      </c>
      <c r="G202" s="23">
        <v>12</v>
      </c>
      <c r="H202" s="25"/>
      <c r="I202" s="26">
        <f t="shared" si="3"/>
        <v>0</v>
      </c>
    </row>
    <row r="203" spans="1:9" ht="22.5" x14ac:dyDescent="0.2">
      <c r="A203" s="145" t="s">
        <v>26</v>
      </c>
      <c r="B203" s="131"/>
      <c r="C203" s="61"/>
      <c r="D203" s="40" t="s">
        <v>169</v>
      </c>
      <c r="E203" s="16"/>
      <c r="F203" s="60" t="s">
        <v>17</v>
      </c>
      <c r="G203" s="23">
        <v>6</v>
      </c>
      <c r="H203" s="25"/>
      <c r="I203" s="26">
        <f t="shared" si="3"/>
        <v>0</v>
      </c>
    </row>
    <row r="204" spans="1:9" ht="22.5" x14ac:dyDescent="0.2">
      <c r="A204" s="145" t="s">
        <v>26</v>
      </c>
      <c r="B204" s="131"/>
      <c r="C204" s="61"/>
      <c r="D204" s="40" t="s">
        <v>114</v>
      </c>
      <c r="E204" s="16"/>
      <c r="F204" s="60" t="s">
        <v>17</v>
      </c>
      <c r="G204" s="23">
        <v>2</v>
      </c>
      <c r="H204" s="25"/>
      <c r="I204" s="26">
        <f t="shared" si="3"/>
        <v>0</v>
      </c>
    </row>
    <row r="205" spans="1:9" ht="22.5" x14ac:dyDescent="0.2">
      <c r="A205" s="145" t="s">
        <v>26</v>
      </c>
      <c r="B205" s="131"/>
      <c r="C205" s="61"/>
      <c r="D205" s="40" t="s">
        <v>171</v>
      </c>
      <c r="E205" s="16"/>
      <c r="F205" s="60" t="s">
        <v>17</v>
      </c>
      <c r="G205" s="23">
        <v>22</v>
      </c>
      <c r="H205" s="25"/>
      <c r="I205" s="26">
        <f t="shared" si="3"/>
        <v>0</v>
      </c>
    </row>
    <row r="206" spans="1:9" x14ac:dyDescent="0.2">
      <c r="A206" s="145" t="s">
        <v>26</v>
      </c>
      <c r="B206" s="131"/>
      <c r="C206" s="61"/>
      <c r="D206" s="40" t="s">
        <v>174</v>
      </c>
      <c r="E206" s="16"/>
      <c r="F206" s="60"/>
      <c r="G206" s="23"/>
      <c r="H206" s="25"/>
      <c r="I206" s="26"/>
    </row>
    <row r="207" spans="1:9" ht="22.5" x14ac:dyDescent="0.2">
      <c r="A207" s="145" t="s">
        <v>26</v>
      </c>
      <c r="B207" s="131"/>
      <c r="C207" s="61"/>
      <c r="D207" s="40" t="s">
        <v>175</v>
      </c>
      <c r="E207" s="16"/>
      <c r="F207" s="60" t="s">
        <v>17</v>
      </c>
      <c r="G207" s="23">
        <v>1</v>
      </c>
      <c r="H207" s="25"/>
      <c r="I207" s="26">
        <f t="shared" si="3"/>
        <v>0</v>
      </c>
    </row>
    <row r="208" spans="1:9" ht="22.5" x14ac:dyDescent="0.2">
      <c r="A208" s="145" t="s">
        <v>26</v>
      </c>
      <c r="B208" s="131"/>
      <c r="C208" s="61"/>
      <c r="D208" s="40" t="s">
        <v>165</v>
      </c>
      <c r="E208" s="16"/>
      <c r="F208" s="60" t="s">
        <v>17</v>
      </c>
      <c r="G208" s="23">
        <v>1</v>
      </c>
      <c r="H208" s="25"/>
      <c r="I208" s="26">
        <f t="shared" si="3"/>
        <v>0</v>
      </c>
    </row>
    <row r="209" spans="1:9" ht="22.5" x14ac:dyDescent="0.2">
      <c r="A209" s="145" t="s">
        <v>26</v>
      </c>
      <c r="B209" s="131"/>
      <c r="C209" s="61"/>
      <c r="D209" s="40" t="s">
        <v>170</v>
      </c>
      <c r="E209" s="16"/>
      <c r="F209" s="60" t="s">
        <v>17</v>
      </c>
      <c r="G209" s="23">
        <v>1</v>
      </c>
      <c r="H209" s="25"/>
      <c r="I209" s="26">
        <f t="shared" si="3"/>
        <v>0</v>
      </c>
    </row>
    <row r="210" spans="1:9" ht="22.5" x14ac:dyDescent="0.2">
      <c r="A210" s="145" t="s">
        <v>26</v>
      </c>
      <c r="B210" s="131"/>
      <c r="C210" s="61"/>
      <c r="D210" s="40" t="s">
        <v>166</v>
      </c>
      <c r="E210" s="16"/>
      <c r="F210" s="60" t="s">
        <v>17</v>
      </c>
      <c r="G210" s="23">
        <v>2</v>
      </c>
      <c r="H210" s="25"/>
      <c r="I210" s="26">
        <f t="shared" si="3"/>
        <v>0</v>
      </c>
    </row>
    <row r="211" spans="1:9" ht="22.5" x14ac:dyDescent="0.2">
      <c r="A211" s="145" t="s">
        <v>26</v>
      </c>
      <c r="B211" s="131"/>
      <c r="C211" s="61"/>
      <c r="D211" s="40" t="s">
        <v>191</v>
      </c>
      <c r="E211" s="16"/>
      <c r="F211" s="60" t="s">
        <v>17</v>
      </c>
      <c r="G211" s="23">
        <v>20</v>
      </c>
      <c r="H211" s="25"/>
      <c r="I211" s="26">
        <f t="shared" si="3"/>
        <v>0</v>
      </c>
    </row>
    <row r="212" spans="1:9" x14ac:dyDescent="0.2">
      <c r="A212" s="145" t="s">
        <v>26</v>
      </c>
      <c r="B212" s="131"/>
      <c r="C212" s="61"/>
      <c r="D212" s="40" t="s">
        <v>126</v>
      </c>
      <c r="E212" s="16"/>
      <c r="F212" s="60" t="s">
        <v>127</v>
      </c>
      <c r="G212" s="23">
        <v>1</v>
      </c>
      <c r="H212" s="25"/>
      <c r="I212" s="26">
        <f t="shared" si="3"/>
        <v>0</v>
      </c>
    </row>
    <row r="213" spans="1:9" ht="22.5" x14ac:dyDescent="0.2">
      <c r="A213" s="145" t="s">
        <v>26</v>
      </c>
      <c r="B213" s="131"/>
      <c r="C213" s="61"/>
      <c r="D213" s="40" t="s">
        <v>192</v>
      </c>
      <c r="E213" s="16"/>
      <c r="F213" s="60" t="s">
        <v>129</v>
      </c>
      <c r="G213" s="23">
        <v>1</v>
      </c>
      <c r="H213" s="25"/>
      <c r="I213" s="26">
        <f t="shared" si="3"/>
        <v>0</v>
      </c>
    </row>
    <row r="214" spans="1:9" x14ac:dyDescent="0.2">
      <c r="A214" s="145" t="s">
        <v>26</v>
      </c>
      <c r="B214" s="131"/>
      <c r="C214" s="61"/>
      <c r="D214" s="40" t="s">
        <v>130</v>
      </c>
      <c r="E214" s="16"/>
      <c r="F214" s="60" t="s">
        <v>131</v>
      </c>
      <c r="G214" s="147">
        <v>1</v>
      </c>
      <c r="H214" s="151"/>
      <c r="I214" s="26">
        <f t="shared" si="3"/>
        <v>0</v>
      </c>
    </row>
    <row r="215" spans="1:9" x14ac:dyDescent="0.2">
      <c r="A215" s="145" t="s">
        <v>26</v>
      </c>
      <c r="B215" s="130" t="s">
        <v>28</v>
      </c>
      <c r="C215" s="57" t="s">
        <v>193</v>
      </c>
      <c r="D215" s="36" t="s">
        <v>178</v>
      </c>
      <c r="E215" s="16"/>
      <c r="F215" s="60" t="s">
        <v>20</v>
      </c>
      <c r="G215" s="148">
        <v>1</v>
      </c>
      <c r="H215" s="149">
        <f>SUM(I167:I214)</f>
        <v>0</v>
      </c>
      <c r="I215" s="150">
        <f>$G215*H215</f>
        <v>0</v>
      </c>
    </row>
    <row r="216" spans="1:9" x14ac:dyDescent="0.2">
      <c r="A216" s="145" t="s">
        <v>26</v>
      </c>
      <c r="B216" s="128"/>
      <c r="C216" s="55"/>
      <c r="D216" s="38"/>
      <c r="E216" s="16"/>
      <c r="F216" s="62"/>
      <c r="G216" s="17"/>
      <c r="H216" s="18"/>
      <c r="I216" s="129"/>
    </row>
    <row r="217" spans="1:9" x14ac:dyDescent="0.2">
      <c r="A217" s="145" t="s">
        <v>26</v>
      </c>
      <c r="B217" s="130" t="s">
        <v>28</v>
      </c>
      <c r="C217" s="57" t="s">
        <v>194</v>
      </c>
      <c r="D217" s="39" t="s">
        <v>195</v>
      </c>
      <c r="E217" s="16"/>
      <c r="F217" s="63"/>
      <c r="G217" s="20"/>
      <c r="H217" s="25"/>
      <c r="I217" s="26"/>
    </row>
    <row r="218" spans="1:9" ht="90" x14ac:dyDescent="0.2">
      <c r="A218" s="145" t="s">
        <v>26</v>
      </c>
      <c r="B218" s="130"/>
      <c r="C218" s="57"/>
      <c r="D218" s="40" t="s">
        <v>196</v>
      </c>
      <c r="E218" s="16"/>
      <c r="F218" s="60"/>
      <c r="G218" s="23"/>
      <c r="H218" s="25"/>
      <c r="I218" s="26"/>
    </row>
    <row r="219" spans="1:9" s="108" customFormat="1" x14ac:dyDescent="0.2">
      <c r="A219" s="145" t="s">
        <v>26</v>
      </c>
      <c r="B219" s="130"/>
      <c r="C219" s="57"/>
      <c r="D219" s="40" t="s">
        <v>32</v>
      </c>
      <c r="E219" s="16"/>
      <c r="F219" s="60"/>
      <c r="G219" s="22"/>
      <c r="H219" s="25"/>
      <c r="I219" s="26"/>
    </row>
    <row r="220" spans="1:9" s="108" customFormat="1" x14ac:dyDescent="0.2">
      <c r="A220" s="145" t="s">
        <v>26</v>
      </c>
      <c r="B220" s="130"/>
      <c r="C220" s="57"/>
      <c r="D220" s="40" t="s">
        <v>137</v>
      </c>
      <c r="E220" s="16"/>
      <c r="F220" s="60" t="s">
        <v>17</v>
      </c>
      <c r="G220" s="23">
        <v>1</v>
      </c>
      <c r="H220" s="25"/>
      <c r="I220" s="26">
        <f t="shared" ref="I220:I264" si="4">$G220*H220</f>
        <v>0</v>
      </c>
    </row>
    <row r="221" spans="1:9" s="108" customFormat="1" x14ac:dyDescent="0.2">
      <c r="A221" s="145" t="s">
        <v>26</v>
      </c>
      <c r="B221" s="130"/>
      <c r="C221" s="57"/>
      <c r="D221" s="40" t="s">
        <v>138</v>
      </c>
      <c r="E221" s="16"/>
      <c r="F221" s="60" t="s">
        <v>17</v>
      </c>
      <c r="G221" s="23">
        <v>1</v>
      </c>
      <c r="H221" s="25"/>
      <c r="I221" s="26">
        <f t="shared" si="4"/>
        <v>0</v>
      </c>
    </row>
    <row r="222" spans="1:9" s="108" customFormat="1" x14ac:dyDescent="0.2">
      <c r="A222" s="145" t="s">
        <v>26</v>
      </c>
      <c r="B222" s="130"/>
      <c r="C222" s="57"/>
      <c r="D222" s="40" t="s">
        <v>139</v>
      </c>
      <c r="E222" s="16"/>
      <c r="F222" s="60" t="s">
        <v>17</v>
      </c>
      <c r="G222" s="23">
        <v>1</v>
      </c>
      <c r="H222" s="25"/>
      <c r="I222" s="26">
        <f t="shared" si="4"/>
        <v>0</v>
      </c>
    </row>
    <row r="223" spans="1:9" s="108" customFormat="1" x14ac:dyDescent="0.2">
      <c r="A223" s="145" t="s">
        <v>26</v>
      </c>
      <c r="B223" s="130"/>
      <c r="C223" s="57"/>
      <c r="D223" s="40" t="s">
        <v>140</v>
      </c>
      <c r="E223" s="16"/>
      <c r="F223" s="60" t="s">
        <v>17</v>
      </c>
      <c r="G223" s="23">
        <v>1</v>
      </c>
      <c r="H223" s="25"/>
      <c r="I223" s="26">
        <f t="shared" si="4"/>
        <v>0</v>
      </c>
    </row>
    <row r="224" spans="1:9" s="108" customFormat="1" x14ac:dyDescent="0.2">
      <c r="A224" s="145" t="s">
        <v>26</v>
      </c>
      <c r="B224" s="130"/>
      <c r="C224" s="57"/>
      <c r="D224" s="40" t="s">
        <v>141</v>
      </c>
      <c r="E224" s="16"/>
      <c r="F224" s="60" t="s">
        <v>17</v>
      </c>
      <c r="G224" s="23">
        <v>1</v>
      </c>
      <c r="H224" s="25"/>
      <c r="I224" s="26">
        <f t="shared" si="4"/>
        <v>0</v>
      </c>
    </row>
    <row r="225" spans="1:9" s="108" customFormat="1" x14ac:dyDescent="0.2">
      <c r="A225" s="145" t="s">
        <v>26</v>
      </c>
      <c r="B225" s="130"/>
      <c r="C225" s="57"/>
      <c r="D225" s="40" t="s">
        <v>142</v>
      </c>
      <c r="E225" s="16"/>
      <c r="F225" s="60" t="s">
        <v>17</v>
      </c>
      <c r="G225" s="23">
        <v>1</v>
      </c>
      <c r="H225" s="25"/>
      <c r="I225" s="26">
        <f t="shared" si="4"/>
        <v>0</v>
      </c>
    </row>
    <row r="226" spans="1:9" s="108" customFormat="1" x14ac:dyDescent="0.2">
      <c r="A226" s="145" t="s">
        <v>26</v>
      </c>
      <c r="B226" s="130"/>
      <c r="C226" s="57"/>
      <c r="D226" s="40" t="s">
        <v>143</v>
      </c>
      <c r="E226" s="16"/>
      <c r="F226" s="60" t="s">
        <v>17</v>
      </c>
      <c r="G226" s="23">
        <v>1</v>
      </c>
      <c r="H226" s="25"/>
      <c r="I226" s="26">
        <f t="shared" si="4"/>
        <v>0</v>
      </c>
    </row>
    <row r="227" spans="1:9" s="108" customFormat="1" x14ac:dyDescent="0.2">
      <c r="A227" s="145" t="s">
        <v>26</v>
      </c>
      <c r="B227" s="130"/>
      <c r="C227" s="57"/>
      <c r="D227" s="40" t="s">
        <v>144</v>
      </c>
      <c r="E227" s="16"/>
      <c r="F227" s="60" t="s">
        <v>17</v>
      </c>
      <c r="G227" s="23">
        <v>1</v>
      </c>
      <c r="H227" s="25"/>
      <c r="I227" s="26">
        <f t="shared" si="4"/>
        <v>0</v>
      </c>
    </row>
    <row r="228" spans="1:9" s="108" customFormat="1" x14ac:dyDescent="0.2">
      <c r="A228" s="145" t="s">
        <v>26</v>
      </c>
      <c r="B228" s="130"/>
      <c r="C228" s="57"/>
      <c r="D228" s="40" t="s">
        <v>145</v>
      </c>
      <c r="E228" s="16"/>
      <c r="F228" s="60" t="s">
        <v>17</v>
      </c>
      <c r="G228" s="23">
        <v>7</v>
      </c>
      <c r="H228" s="25"/>
      <c r="I228" s="26">
        <f t="shared" si="4"/>
        <v>0</v>
      </c>
    </row>
    <row r="229" spans="1:9" s="108" customFormat="1" x14ac:dyDescent="0.2">
      <c r="A229" s="145" t="s">
        <v>26</v>
      </c>
      <c r="B229" s="130"/>
      <c r="C229" s="57"/>
      <c r="D229" s="40" t="s">
        <v>146</v>
      </c>
      <c r="E229" s="16"/>
      <c r="F229" s="60" t="s">
        <v>17</v>
      </c>
      <c r="G229" s="23">
        <v>7</v>
      </c>
      <c r="H229" s="25"/>
      <c r="I229" s="26">
        <f t="shared" si="4"/>
        <v>0</v>
      </c>
    </row>
    <row r="230" spans="1:9" s="108" customFormat="1" x14ac:dyDescent="0.2">
      <c r="A230" s="145" t="s">
        <v>26</v>
      </c>
      <c r="B230" s="130"/>
      <c r="C230" s="57"/>
      <c r="D230" s="40" t="s">
        <v>147</v>
      </c>
      <c r="E230" s="16"/>
      <c r="F230" s="60" t="s">
        <v>17</v>
      </c>
      <c r="G230" s="23">
        <v>1</v>
      </c>
      <c r="H230" s="25"/>
      <c r="I230" s="26">
        <f t="shared" si="4"/>
        <v>0</v>
      </c>
    </row>
    <row r="231" spans="1:9" s="108" customFormat="1" x14ac:dyDescent="0.2">
      <c r="A231" s="145" t="s">
        <v>26</v>
      </c>
      <c r="B231" s="130"/>
      <c r="C231" s="57"/>
      <c r="D231" s="40" t="s">
        <v>148</v>
      </c>
      <c r="E231" s="16"/>
      <c r="F231" s="60" t="s">
        <v>17</v>
      </c>
      <c r="G231" s="23">
        <v>1</v>
      </c>
      <c r="H231" s="25"/>
      <c r="I231" s="26">
        <f t="shared" si="4"/>
        <v>0</v>
      </c>
    </row>
    <row r="232" spans="1:9" s="108" customFormat="1" x14ac:dyDescent="0.2">
      <c r="A232" s="145" t="s">
        <v>26</v>
      </c>
      <c r="B232" s="130"/>
      <c r="C232" s="57"/>
      <c r="D232" s="40" t="s">
        <v>182</v>
      </c>
      <c r="E232" s="16"/>
      <c r="F232" s="60" t="s">
        <v>17</v>
      </c>
      <c r="G232" s="23">
        <v>1</v>
      </c>
      <c r="H232" s="25"/>
      <c r="I232" s="26">
        <f t="shared" si="4"/>
        <v>0</v>
      </c>
    </row>
    <row r="233" spans="1:9" s="108" customFormat="1" x14ac:dyDescent="0.2">
      <c r="A233" s="145" t="s">
        <v>26</v>
      </c>
      <c r="B233" s="130"/>
      <c r="C233" s="57"/>
      <c r="D233" s="40" t="s">
        <v>183</v>
      </c>
      <c r="E233" s="16"/>
      <c r="F233" s="60" t="s">
        <v>17</v>
      </c>
      <c r="G233" s="23">
        <v>1</v>
      </c>
      <c r="H233" s="25"/>
      <c r="I233" s="26">
        <f t="shared" si="4"/>
        <v>0</v>
      </c>
    </row>
    <row r="234" spans="1:9" s="108" customFormat="1" ht="22.5" x14ac:dyDescent="0.2">
      <c r="A234" s="145" t="s">
        <v>26</v>
      </c>
      <c r="B234" s="130"/>
      <c r="C234" s="57"/>
      <c r="D234" s="40" t="s">
        <v>151</v>
      </c>
      <c r="E234" s="16"/>
      <c r="F234" s="60" t="s">
        <v>17</v>
      </c>
      <c r="G234" s="23">
        <v>1</v>
      </c>
      <c r="H234" s="25"/>
      <c r="I234" s="26">
        <f t="shared" si="4"/>
        <v>0</v>
      </c>
    </row>
    <row r="235" spans="1:9" s="108" customFormat="1" ht="22.5" x14ac:dyDescent="0.2">
      <c r="A235" s="145" t="s">
        <v>26</v>
      </c>
      <c r="B235" s="130"/>
      <c r="C235" s="57"/>
      <c r="D235" s="40" t="s">
        <v>152</v>
      </c>
      <c r="E235" s="16"/>
      <c r="F235" s="60" t="s">
        <v>17</v>
      </c>
      <c r="G235" s="23">
        <v>1</v>
      </c>
      <c r="H235" s="25"/>
      <c r="I235" s="26">
        <f t="shared" si="4"/>
        <v>0</v>
      </c>
    </row>
    <row r="236" spans="1:9" s="108" customFormat="1" x14ac:dyDescent="0.2">
      <c r="A236" s="145" t="s">
        <v>26</v>
      </c>
      <c r="B236" s="130"/>
      <c r="C236" s="57"/>
      <c r="D236" s="40" t="s">
        <v>184</v>
      </c>
      <c r="E236" s="16"/>
      <c r="F236" s="60" t="s">
        <v>17</v>
      </c>
      <c r="G236" s="23">
        <v>1</v>
      </c>
      <c r="H236" s="25"/>
      <c r="I236" s="26">
        <f t="shared" si="4"/>
        <v>0</v>
      </c>
    </row>
    <row r="237" spans="1:9" s="108" customFormat="1" x14ac:dyDescent="0.2">
      <c r="A237" s="145" t="s">
        <v>26</v>
      </c>
      <c r="B237" s="130"/>
      <c r="C237" s="57"/>
      <c r="D237" s="40" t="s">
        <v>185</v>
      </c>
      <c r="E237" s="16"/>
      <c r="F237" s="60" t="s">
        <v>17</v>
      </c>
      <c r="G237" s="23">
        <v>1</v>
      </c>
      <c r="H237" s="25"/>
      <c r="I237" s="26">
        <f t="shared" si="4"/>
        <v>0</v>
      </c>
    </row>
    <row r="238" spans="1:9" s="108" customFormat="1" x14ac:dyDescent="0.2">
      <c r="A238" s="145" t="s">
        <v>26</v>
      </c>
      <c r="B238" s="130"/>
      <c r="C238" s="57"/>
      <c r="D238" s="40" t="s">
        <v>187</v>
      </c>
      <c r="E238" s="16"/>
      <c r="F238" s="60" t="s">
        <v>17</v>
      </c>
      <c r="G238" s="23">
        <v>8</v>
      </c>
      <c r="H238" s="25"/>
      <c r="I238" s="26">
        <f t="shared" si="4"/>
        <v>0</v>
      </c>
    </row>
    <row r="239" spans="1:9" s="108" customFormat="1" x14ac:dyDescent="0.2">
      <c r="A239" s="145" t="s">
        <v>26</v>
      </c>
      <c r="B239" s="130"/>
      <c r="C239" s="57"/>
      <c r="D239" s="40" t="s">
        <v>188</v>
      </c>
      <c r="E239" s="16"/>
      <c r="F239" s="60" t="s">
        <v>17</v>
      </c>
      <c r="G239" s="23">
        <v>8</v>
      </c>
      <c r="H239" s="25"/>
      <c r="I239" s="26">
        <f t="shared" si="4"/>
        <v>0</v>
      </c>
    </row>
    <row r="240" spans="1:9" s="108" customFormat="1" x14ac:dyDescent="0.2">
      <c r="A240" s="145" t="s">
        <v>26</v>
      </c>
      <c r="B240" s="130"/>
      <c r="C240" s="57"/>
      <c r="D240" s="40" t="s">
        <v>197</v>
      </c>
      <c r="E240" s="16"/>
      <c r="F240" s="60" t="s">
        <v>17</v>
      </c>
      <c r="G240" s="23">
        <v>1</v>
      </c>
      <c r="H240" s="25"/>
      <c r="I240" s="26">
        <f t="shared" si="4"/>
        <v>0</v>
      </c>
    </row>
    <row r="241" spans="1:9" s="108" customFormat="1" x14ac:dyDescent="0.2">
      <c r="A241" s="145" t="s">
        <v>26</v>
      </c>
      <c r="B241" s="130"/>
      <c r="C241" s="57"/>
      <c r="D241" s="40" t="s">
        <v>82</v>
      </c>
      <c r="E241" s="16"/>
      <c r="F241" s="60" t="s">
        <v>17</v>
      </c>
      <c r="G241" s="23">
        <v>2</v>
      </c>
      <c r="H241" s="25"/>
      <c r="I241" s="26">
        <f t="shared" si="4"/>
        <v>0</v>
      </c>
    </row>
    <row r="242" spans="1:9" x14ac:dyDescent="0.2">
      <c r="A242" s="145" t="s">
        <v>26</v>
      </c>
      <c r="B242" s="131"/>
      <c r="C242" s="61"/>
      <c r="D242" s="41"/>
      <c r="E242" s="16"/>
      <c r="F242" s="59"/>
      <c r="G242" s="21"/>
      <c r="H242" s="25"/>
      <c r="I242" s="26"/>
    </row>
    <row r="243" spans="1:9" s="108" customFormat="1" x14ac:dyDescent="0.2">
      <c r="A243" s="145" t="s">
        <v>26</v>
      </c>
      <c r="B243" s="130"/>
      <c r="C243" s="57"/>
      <c r="D243" s="40" t="s">
        <v>83</v>
      </c>
      <c r="E243" s="16"/>
      <c r="F243" s="60"/>
      <c r="G243" s="23"/>
      <c r="H243" s="25"/>
      <c r="I243" s="26"/>
    </row>
    <row r="244" spans="1:9" s="108" customFormat="1" x14ac:dyDescent="0.2">
      <c r="A244" s="145" t="s">
        <v>26</v>
      </c>
      <c r="B244" s="130"/>
      <c r="C244" s="57"/>
      <c r="D244" s="40" t="s">
        <v>158</v>
      </c>
      <c r="E244" s="16"/>
      <c r="F244" s="60"/>
      <c r="G244" s="23"/>
      <c r="H244" s="25"/>
      <c r="I244" s="26"/>
    </row>
    <row r="245" spans="1:9" s="108" customFormat="1" ht="22.5" x14ac:dyDescent="0.2">
      <c r="A245" s="145" t="s">
        <v>26</v>
      </c>
      <c r="B245" s="130"/>
      <c r="C245" s="57"/>
      <c r="D245" s="40" t="s">
        <v>159</v>
      </c>
      <c r="E245" s="16"/>
      <c r="F245" s="60" t="s">
        <v>17</v>
      </c>
      <c r="G245" s="23">
        <v>1</v>
      </c>
      <c r="H245" s="25"/>
      <c r="I245" s="26">
        <f t="shared" si="4"/>
        <v>0</v>
      </c>
    </row>
    <row r="246" spans="1:9" s="108" customFormat="1" ht="22.5" x14ac:dyDescent="0.2">
      <c r="A246" s="145" t="s">
        <v>26</v>
      </c>
      <c r="B246" s="130"/>
      <c r="C246" s="57"/>
      <c r="D246" s="40" t="s">
        <v>160</v>
      </c>
      <c r="E246" s="16"/>
      <c r="F246" s="60" t="s">
        <v>17</v>
      </c>
      <c r="G246" s="23">
        <v>1</v>
      </c>
      <c r="H246" s="25"/>
      <c r="I246" s="26">
        <f t="shared" si="4"/>
        <v>0</v>
      </c>
    </row>
    <row r="247" spans="1:9" s="108" customFormat="1" x14ac:dyDescent="0.2">
      <c r="A247" s="145" t="s">
        <v>26</v>
      </c>
      <c r="B247" s="130"/>
      <c r="C247" s="57"/>
      <c r="D247" s="40" t="s">
        <v>161</v>
      </c>
      <c r="E247" s="16"/>
      <c r="F247" s="60" t="s">
        <v>17</v>
      </c>
      <c r="G247" s="23">
        <v>1</v>
      </c>
      <c r="H247" s="25"/>
      <c r="I247" s="26">
        <f t="shared" si="4"/>
        <v>0</v>
      </c>
    </row>
    <row r="248" spans="1:9" s="108" customFormat="1" ht="22.5" x14ac:dyDescent="0.2">
      <c r="A248" s="145" t="s">
        <v>26</v>
      </c>
      <c r="B248" s="130"/>
      <c r="C248" s="57"/>
      <c r="D248" s="40" t="s">
        <v>162</v>
      </c>
      <c r="E248" s="16"/>
      <c r="F248" s="60" t="s">
        <v>17</v>
      </c>
      <c r="G248" s="23">
        <v>1</v>
      </c>
      <c r="H248" s="25"/>
      <c r="I248" s="26">
        <f t="shared" si="4"/>
        <v>0</v>
      </c>
    </row>
    <row r="249" spans="1:9" s="108" customFormat="1" ht="22.5" x14ac:dyDescent="0.2">
      <c r="A249" s="145" t="s">
        <v>26</v>
      </c>
      <c r="B249" s="130"/>
      <c r="C249" s="57"/>
      <c r="D249" s="40" t="s">
        <v>163</v>
      </c>
      <c r="E249" s="16"/>
      <c r="F249" s="60" t="s">
        <v>17</v>
      </c>
      <c r="G249" s="23">
        <v>1</v>
      </c>
      <c r="H249" s="25"/>
      <c r="I249" s="26">
        <f t="shared" si="4"/>
        <v>0</v>
      </c>
    </row>
    <row r="250" spans="1:9" s="108" customFormat="1" ht="22.5" x14ac:dyDescent="0.2">
      <c r="A250" s="145" t="s">
        <v>26</v>
      </c>
      <c r="B250" s="130"/>
      <c r="C250" s="57"/>
      <c r="D250" s="40" t="s">
        <v>164</v>
      </c>
      <c r="E250" s="16"/>
      <c r="F250" s="60" t="s">
        <v>17</v>
      </c>
      <c r="G250" s="23">
        <v>1</v>
      </c>
      <c r="H250" s="25"/>
      <c r="I250" s="26">
        <f t="shared" si="4"/>
        <v>0</v>
      </c>
    </row>
    <row r="251" spans="1:9" s="108" customFormat="1" ht="22.5" x14ac:dyDescent="0.2">
      <c r="A251" s="145" t="s">
        <v>26</v>
      </c>
      <c r="B251" s="130"/>
      <c r="C251" s="57"/>
      <c r="D251" s="40" t="s">
        <v>165</v>
      </c>
      <c r="E251" s="16"/>
      <c r="F251" s="60" t="s">
        <v>17</v>
      </c>
      <c r="G251" s="23">
        <v>7</v>
      </c>
      <c r="H251" s="25"/>
      <c r="I251" s="26">
        <f t="shared" si="4"/>
        <v>0</v>
      </c>
    </row>
    <row r="252" spans="1:9" s="108" customFormat="1" ht="22.5" x14ac:dyDescent="0.2">
      <c r="A252" s="145" t="s">
        <v>26</v>
      </c>
      <c r="B252" s="130"/>
      <c r="C252" s="57"/>
      <c r="D252" s="40" t="s">
        <v>166</v>
      </c>
      <c r="E252" s="16"/>
      <c r="F252" s="60" t="s">
        <v>17</v>
      </c>
      <c r="G252" s="23">
        <v>7</v>
      </c>
      <c r="H252" s="25"/>
      <c r="I252" s="26">
        <f t="shared" si="4"/>
        <v>0</v>
      </c>
    </row>
    <row r="253" spans="1:9" s="108" customFormat="1" ht="22.5" x14ac:dyDescent="0.2">
      <c r="A253" s="145" t="s">
        <v>26</v>
      </c>
      <c r="B253" s="130"/>
      <c r="C253" s="57"/>
      <c r="D253" s="40" t="s">
        <v>167</v>
      </c>
      <c r="E253" s="16"/>
      <c r="F253" s="60" t="s">
        <v>17</v>
      </c>
      <c r="G253" s="23">
        <v>60</v>
      </c>
      <c r="H253" s="25"/>
      <c r="I253" s="26">
        <f t="shared" si="4"/>
        <v>0</v>
      </c>
    </row>
    <row r="254" spans="1:9" s="108" customFormat="1" ht="22.5" x14ac:dyDescent="0.2">
      <c r="A254" s="145" t="s">
        <v>26</v>
      </c>
      <c r="B254" s="130"/>
      <c r="C254" s="57"/>
      <c r="D254" s="40" t="s">
        <v>168</v>
      </c>
      <c r="E254" s="16"/>
      <c r="F254" s="60" t="s">
        <v>17</v>
      </c>
      <c r="G254" s="23">
        <v>4</v>
      </c>
      <c r="H254" s="25"/>
      <c r="I254" s="26">
        <f t="shared" si="4"/>
        <v>0</v>
      </c>
    </row>
    <row r="255" spans="1:9" s="108" customFormat="1" ht="22.5" x14ac:dyDescent="0.2">
      <c r="A255" s="145" t="s">
        <v>26</v>
      </c>
      <c r="B255" s="130"/>
      <c r="C255" s="57"/>
      <c r="D255" s="40" t="s">
        <v>114</v>
      </c>
      <c r="E255" s="16"/>
      <c r="F255" s="60" t="s">
        <v>17</v>
      </c>
      <c r="G255" s="23">
        <v>1</v>
      </c>
      <c r="H255" s="25"/>
      <c r="I255" s="26">
        <f t="shared" si="4"/>
        <v>0</v>
      </c>
    </row>
    <row r="256" spans="1:9" s="108" customFormat="1" ht="22.5" x14ac:dyDescent="0.2">
      <c r="A256" s="145" t="s">
        <v>26</v>
      </c>
      <c r="B256" s="130"/>
      <c r="C256" s="57"/>
      <c r="D256" s="40" t="s">
        <v>171</v>
      </c>
      <c r="E256" s="16"/>
      <c r="F256" s="60" t="s">
        <v>17</v>
      </c>
      <c r="G256" s="23">
        <v>37</v>
      </c>
      <c r="H256" s="25"/>
      <c r="I256" s="26">
        <f t="shared" si="4"/>
        <v>0</v>
      </c>
    </row>
    <row r="257" spans="1:9" s="108" customFormat="1" x14ac:dyDescent="0.2">
      <c r="A257" s="145" t="s">
        <v>26</v>
      </c>
      <c r="B257" s="130"/>
      <c r="C257" s="57"/>
      <c r="D257" s="40" t="s">
        <v>174</v>
      </c>
      <c r="E257" s="16"/>
      <c r="F257" s="60"/>
      <c r="G257" s="23"/>
      <c r="H257" s="25"/>
      <c r="I257" s="26"/>
    </row>
    <row r="258" spans="1:9" s="108" customFormat="1" ht="22.5" x14ac:dyDescent="0.2">
      <c r="A258" s="145" t="s">
        <v>26</v>
      </c>
      <c r="B258" s="130"/>
      <c r="C258" s="57"/>
      <c r="D258" s="40" t="s">
        <v>198</v>
      </c>
      <c r="E258" s="16"/>
      <c r="F258" s="60" t="s">
        <v>17</v>
      </c>
      <c r="G258" s="23">
        <v>1</v>
      </c>
      <c r="H258" s="25"/>
      <c r="I258" s="26">
        <f t="shared" si="4"/>
        <v>0</v>
      </c>
    </row>
    <row r="259" spans="1:9" s="108" customFormat="1" ht="22.5" x14ac:dyDescent="0.2">
      <c r="A259" s="145" t="s">
        <v>26</v>
      </c>
      <c r="B259" s="130"/>
      <c r="C259" s="57"/>
      <c r="D259" s="40" t="s">
        <v>165</v>
      </c>
      <c r="E259" s="16"/>
      <c r="F259" s="60" t="s">
        <v>17</v>
      </c>
      <c r="G259" s="23">
        <v>3</v>
      </c>
      <c r="H259" s="25"/>
      <c r="I259" s="26">
        <f t="shared" si="4"/>
        <v>0</v>
      </c>
    </row>
    <row r="260" spans="1:9" s="108" customFormat="1" ht="22.5" x14ac:dyDescent="0.2">
      <c r="A260" s="145" t="s">
        <v>26</v>
      </c>
      <c r="B260" s="130"/>
      <c r="C260" s="57"/>
      <c r="D260" s="40" t="s">
        <v>166</v>
      </c>
      <c r="E260" s="16"/>
      <c r="F260" s="60" t="s">
        <v>17</v>
      </c>
      <c r="G260" s="23">
        <v>3</v>
      </c>
      <c r="H260" s="25"/>
      <c r="I260" s="26">
        <f t="shared" si="4"/>
        <v>0</v>
      </c>
    </row>
    <row r="261" spans="1:9" s="108" customFormat="1" ht="22.5" x14ac:dyDescent="0.2">
      <c r="A261" s="145" t="s">
        <v>26</v>
      </c>
      <c r="B261" s="130"/>
      <c r="C261" s="57"/>
      <c r="D261" s="40" t="s">
        <v>191</v>
      </c>
      <c r="E261" s="16"/>
      <c r="F261" s="60" t="s">
        <v>17</v>
      </c>
      <c r="G261" s="23">
        <v>40</v>
      </c>
      <c r="H261" s="25"/>
      <c r="I261" s="26">
        <f t="shared" si="4"/>
        <v>0</v>
      </c>
    </row>
    <row r="262" spans="1:9" s="108" customFormat="1" x14ac:dyDescent="0.2">
      <c r="A262" s="145" t="s">
        <v>26</v>
      </c>
      <c r="B262" s="130"/>
      <c r="C262" s="57"/>
      <c r="D262" s="40" t="s">
        <v>126</v>
      </c>
      <c r="E262" s="16"/>
      <c r="F262" s="60" t="s">
        <v>127</v>
      </c>
      <c r="G262" s="23">
        <v>1</v>
      </c>
      <c r="H262" s="25"/>
      <c r="I262" s="26">
        <f t="shared" si="4"/>
        <v>0</v>
      </c>
    </row>
    <row r="263" spans="1:9" s="108" customFormat="1" ht="22.5" x14ac:dyDescent="0.2">
      <c r="A263" s="145" t="s">
        <v>26</v>
      </c>
      <c r="B263" s="130"/>
      <c r="C263" s="57"/>
      <c r="D263" s="40" t="s">
        <v>199</v>
      </c>
      <c r="E263" s="16"/>
      <c r="F263" s="60" t="s">
        <v>129</v>
      </c>
      <c r="G263" s="23">
        <v>1</v>
      </c>
      <c r="H263" s="25"/>
      <c r="I263" s="26">
        <f t="shared" si="4"/>
        <v>0</v>
      </c>
    </row>
    <row r="264" spans="1:9" s="108" customFormat="1" x14ac:dyDescent="0.2">
      <c r="A264" s="145" t="s">
        <v>26</v>
      </c>
      <c r="B264" s="130"/>
      <c r="C264" s="57"/>
      <c r="D264" s="40" t="s">
        <v>130</v>
      </c>
      <c r="E264" s="16"/>
      <c r="F264" s="60" t="s">
        <v>131</v>
      </c>
      <c r="G264" s="147">
        <v>1</v>
      </c>
      <c r="H264" s="151"/>
      <c r="I264" s="26">
        <f t="shared" si="4"/>
        <v>0</v>
      </c>
    </row>
    <row r="265" spans="1:9" x14ac:dyDescent="0.2">
      <c r="A265" s="145" t="s">
        <v>26</v>
      </c>
      <c r="B265" s="130" t="s">
        <v>28</v>
      </c>
      <c r="C265" s="57" t="s">
        <v>200</v>
      </c>
      <c r="D265" s="36" t="s">
        <v>178</v>
      </c>
      <c r="E265" s="16"/>
      <c r="F265" s="60" t="s">
        <v>20</v>
      </c>
      <c r="G265" s="148">
        <v>1</v>
      </c>
      <c r="H265" s="149">
        <f>SUM(I218:I264)</f>
        <v>0</v>
      </c>
      <c r="I265" s="150">
        <f>$G265*H265</f>
        <v>0</v>
      </c>
    </row>
    <row r="266" spans="1:9" x14ac:dyDescent="0.2">
      <c r="A266" s="145" t="s">
        <v>26</v>
      </c>
      <c r="B266" s="128"/>
      <c r="C266" s="55"/>
      <c r="D266" s="38"/>
      <c r="E266" s="16"/>
      <c r="F266" s="62"/>
      <c r="G266" s="17"/>
      <c r="H266" s="18"/>
      <c r="I266" s="129"/>
    </row>
    <row r="267" spans="1:9" x14ac:dyDescent="0.2">
      <c r="A267" s="145" t="s">
        <v>26</v>
      </c>
      <c r="B267" s="130" t="s">
        <v>28</v>
      </c>
      <c r="C267" s="57" t="s">
        <v>201</v>
      </c>
      <c r="D267" s="39" t="s">
        <v>202</v>
      </c>
      <c r="E267" s="16"/>
      <c r="F267" s="63"/>
      <c r="G267" s="24"/>
      <c r="H267" s="25"/>
      <c r="I267" s="26"/>
    </row>
    <row r="268" spans="1:9" ht="90" x14ac:dyDescent="0.2">
      <c r="A268" s="145" t="s">
        <v>26</v>
      </c>
      <c r="B268" s="130"/>
      <c r="C268" s="57"/>
      <c r="D268" s="40" t="s">
        <v>196</v>
      </c>
      <c r="E268" s="16"/>
      <c r="F268" s="60"/>
      <c r="G268" s="23"/>
      <c r="H268" s="25"/>
      <c r="I268" s="26"/>
    </row>
    <row r="269" spans="1:9" x14ac:dyDescent="0.2">
      <c r="A269" s="145" t="s">
        <v>26</v>
      </c>
      <c r="B269" s="130"/>
      <c r="C269" s="57"/>
      <c r="D269" s="40" t="s">
        <v>32</v>
      </c>
      <c r="E269" s="16"/>
      <c r="F269" s="60"/>
      <c r="G269" s="23"/>
      <c r="H269" s="25"/>
      <c r="I269" s="26"/>
    </row>
    <row r="270" spans="1:9" x14ac:dyDescent="0.2">
      <c r="A270" s="145" t="s">
        <v>26</v>
      </c>
      <c r="B270" s="130"/>
      <c r="C270" s="57"/>
      <c r="D270" s="40" t="s">
        <v>137</v>
      </c>
      <c r="E270" s="16"/>
      <c r="F270" s="60" t="s">
        <v>17</v>
      </c>
      <c r="G270" s="23">
        <v>1</v>
      </c>
      <c r="H270" s="25"/>
      <c r="I270" s="26">
        <f t="shared" ref="I270:I311" si="5">$G270*H270</f>
        <v>0</v>
      </c>
    </row>
    <row r="271" spans="1:9" x14ac:dyDescent="0.2">
      <c r="A271" s="145" t="s">
        <v>26</v>
      </c>
      <c r="B271" s="130"/>
      <c r="C271" s="57"/>
      <c r="D271" s="40" t="s">
        <v>138</v>
      </c>
      <c r="E271" s="16"/>
      <c r="F271" s="60" t="s">
        <v>17</v>
      </c>
      <c r="G271" s="23">
        <v>1</v>
      </c>
      <c r="H271" s="25"/>
      <c r="I271" s="26">
        <f t="shared" si="5"/>
        <v>0</v>
      </c>
    </row>
    <row r="272" spans="1:9" x14ac:dyDescent="0.2">
      <c r="A272" s="145" t="s">
        <v>26</v>
      </c>
      <c r="B272" s="130"/>
      <c r="C272" s="57"/>
      <c r="D272" s="40" t="s">
        <v>139</v>
      </c>
      <c r="E272" s="16"/>
      <c r="F272" s="60" t="s">
        <v>17</v>
      </c>
      <c r="G272" s="23">
        <v>1</v>
      </c>
      <c r="H272" s="25"/>
      <c r="I272" s="26">
        <f t="shared" si="5"/>
        <v>0</v>
      </c>
    </row>
    <row r="273" spans="1:9" x14ac:dyDescent="0.2">
      <c r="A273" s="145" t="s">
        <v>26</v>
      </c>
      <c r="B273" s="130"/>
      <c r="C273" s="57"/>
      <c r="D273" s="40" t="s">
        <v>140</v>
      </c>
      <c r="E273" s="16"/>
      <c r="F273" s="60" t="s">
        <v>17</v>
      </c>
      <c r="G273" s="23">
        <v>1</v>
      </c>
      <c r="H273" s="25"/>
      <c r="I273" s="26">
        <f t="shared" si="5"/>
        <v>0</v>
      </c>
    </row>
    <row r="274" spans="1:9" x14ac:dyDescent="0.2">
      <c r="A274" s="145" t="s">
        <v>26</v>
      </c>
      <c r="B274" s="130"/>
      <c r="C274" s="57"/>
      <c r="D274" s="40" t="s">
        <v>141</v>
      </c>
      <c r="E274" s="16"/>
      <c r="F274" s="60" t="s">
        <v>17</v>
      </c>
      <c r="G274" s="23">
        <v>1</v>
      </c>
      <c r="H274" s="25"/>
      <c r="I274" s="26">
        <f t="shared" si="5"/>
        <v>0</v>
      </c>
    </row>
    <row r="275" spans="1:9" x14ac:dyDescent="0.2">
      <c r="A275" s="145" t="s">
        <v>26</v>
      </c>
      <c r="B275" s="130"/>
      <c r="C275" s="57"/>
      <c r="D275" s="40" t="s">
        <v>142</v>
      </c>
      <c r="E275" s="16"/>
      <c r="F275" s="60" t="s">
        <v>17</v>
      </c>
      <c r="G275" s="23">
        <v>1</v>
      </c>
      <c r="H275" s="25"/>
      <c r="I275" s="26">
        <f t="shared" si="5"/>
        <v>0</v>
      </c>
    </row>
    <row r="276" spans="1:9" x14ac:dyDescent="0.2">
      <c r="A276" s="145" t="s">
        <v>26</v>
      </c>
      <c r="B276" s="130"/>
      <c r="C276" s="57"/>
      <c r="D276" s="40" t="s">
        <v>143</v>
      </c>
      <c r="E276" s="16"/>
      <c r="F276" s="60" t="s">
        <v>17</v>
      </c>
      <c r="G276" s="23">
        <v>1</v>
      </c>
      <c r="H276" s="25"/>
      <c r="I276" s="26">
        <f t="shared" si="5"/>
        <v>0</v>
      </c>
    </row>
    <row r="277" spans="1:9" x14ac:dyDescent="0.2">
      <c r="A277" s="145" t="s">
        <v>26</v>
      </c>
      <c r="B277" s="130"/>
      <c r="C277" s="57"/>
      <c r="D277" s="40" t="s">
        <v>145</v>
      </c>
      <c r="E277" s="16"/>
      <c r="F277" s="60" t="s">
        <v>17</v>
      </c>
      <c r="G277" s="23">
        <v>7</v>
      </c>
      <c r="H277" s="25"/>
      <c r="I277" s="26">
        <f t="shared" si="5"/>
        <v>0</v>
      </c>
    </row>
    <row r="278" spans="1:9" x14ac:dyDescent="0.2">
      <c r="A278" s="145" t="s">
        <v>26</v>
      </c>
      <c r="B278" s="130"/>
      <c r="C278" s="57"/>
      <c r="D278" s="40" t="s">
        <v>146</v>
      </c>
      <c r="E278" s="16"/>
      <c r="F278" s="60" t="s">
        <v>17</v>
      </c>
      <c r="G278" s="23">
        <v>7</v>
      </c>
      <c r="H278" s="25"/>
      <c r="I278" s="26">
        <f t="shared" si="5"/>
        <v>0</v>
      </c>
    </row>
    <row r="279" spans="1:9" x14ac:dyDescent="0.2">
      <c r="A279" s="145" t="s">
        <v>26</v>
      </c>
      <c r="B279" s="130"/>
      <c r="C279" s="57"/>
      <c r="D279" s="40" t="s">
        <v>147</v>
      </c>
      <c r="E279" s="16"/>
      <c r="F279" s="60" t="s">
        <v>17</v>
      </c>
      <c r="G279" s="23">
        <v>1</v>
      </c>
      <c r="H279" s="25"/>
      <c r="I279" s="26">
        <f t="shared" si="5"/>
        <v>0</v>
      </c>
    </row>
    <row r="280" spans="1:9" x14ac:dyDescent="0.2">
      <c r="A280" s="145" t="s">
        <v>26</v>
      </c>
      <c r="B280" s="130"/>
      <c r="C280" s="57"/>
      <c r="D280" s="40" t="s">
        <v>182</v>
      </c>
      <c r="E280" s="16"/>
      <c r="F280" s="60" t="s">
        <v>17</v>
      </c>
      <c r="G280" s="23">
        <v>1</v>
      </c>
      <c r="H280" s="25"/>
      <c r="I280" s="26">
        <f t="shared" si="5"/>
        <v>0</v>
      </c>
    </row>
    <row r="281" spans="1:9" x14ac:dyDescent="0.2">
      <c r="A281" s="145" t="s">
        <v>26</v>
      </c>
      <c r="B281" s="130"/>
      <c r="C281" s="57"/>
      <c r="D281" s="40" t="s">
        <v>183</v>
      </c>
      <c r="E281" s="16"/>
      <c r="F281" s="60" t="s">
        <v>17</v>
      </c>
      <c r="G281" s="23">
        <v>1</v>
      </c>
      <c r="H281" s="25"/>
      <c r="I281" s="26">
        <f t="shared" si="5"/>
        <v>0</v>
      </c>
    </row>
    <row r="282" spans="1:9" ht="22.5" x14ac:dyDescent="0.2">
      <c r="A282" s="145" t="s">
        <v>26</v>
      </c>
      <c r="B282" s="130"/>
      <c r="C282" s="57"/>
      <c r="D282" s="40" t="s">
        <v>151</v>
      </c>
      <c r="E282" s="16"/>
      <c r="F282" s="60" t="s">
        <v>17</v>
      </c>
      <c r="G282" s="23">
        <v>1</v>
      </c>
      <c r="H282" s="25"/>
      <c r="I282" s="26">
        <f t="shared" si="5"/>
        <v>0</v>
      </c>
    </row>
    <row r="283" spans="1:9" ht="22.5" x14ac:dyDescent="0.2">
      <c r="A283" s="145" t="s">
        <v>26</v>
      </c>
      <c r="B283" s="130"/>
      <c r="C283" s="57"/>
      <c r="D283" s="40" t="s">
        <v>152</v>
      </c>
      <c r="E283" s="16"/>
      <c r="F283" s="60" t="s">
        <v>17</v>
      </c>
      <c r="G283" s="23">
        <v>1</v>
      </c>
      <c r="H283" s="25"/>
      <c r="I283" s="26">
        <f t="shared" si="5"/>
        <v>0</v>
      </c>
    </row>
    <row r="284" spans="1:9" x14ac:dyDescent="0.2">
      <c r="A284" s="145" t="s">
        <v>26</v>
      </c>
      <c r="B284" s="130"/>
      <c r="C284" s="57"/>
      <c r="D284" s="40" t="s">
        <v>184</v>
      </c>
      <c r="E284" s="16"/>
      <c r="F284" s="60" t="s">
        <v>17</v>
      </c>
      <c r="G284" s="23">
        <v>1</v>
      </c>
      <c r="H284" s="25"/>
      <c r="I284" s="26">
        <f t="shared" si="5"/>
        <v>0</v>
      </c>
    </row>
    <row r="285" spans="1:9" x14ac:dyDescent="0.2">
      <c r="A285" s="145" t="s">
        <v>26</v>
      </c>
      <c r="B285" s="130"/>
      <c r="C285" s="57"/>
      <c r="D285" s="40" t="s">
        <v>185</v>
      </c>
      <c r="E285" s="16"/>
      <c r="F285" s="60" t="s">
        <v>17</v>
      </c>
      <c r="G285" s="23">
        <v>1</v>
      </c>
      <c r="H285" s="25"/>
      <c r="I285" s="26">
        <f t="shared" si="5"/>
        <v>0</v>
      </c>
    </row>
    <row r="286" spans="1:9" x14ac:dyDescent="0.2">
      <c r="A286" s="145" t="s">
        <v>26</v>
      </c>
      <c r="B286" s="130"/>
      <c r="C286" s="57"/>
      <c r="D286" s="40" t="s">
        <v>187</v>
      </c>
      <c r="E286" s="16"/>
      <c r="F286" s="60" t="s">
        <v>17</v>
      </c>
      <c r="G286" s="23">
        <v>9</v>
      </c>
      <c r="H286" s="25"/>
      <c r="I286" s="26">
        <f t="shared" si="5"/>
        <v>0</v>
      </c>
    </row>
    <row r="287" spans="1:9" x14ac:dyDescent="0.2">
      <c r="A287" s="145" t="s">
        <v>26</v>
      </c>
      <c r="B287" s="130"/>
      <c r="C287" s="57"/>
      <c r="D287" s="40" t="s">
        <v>188</v>
      </c>
      <c r="E287" s="16"/>
      <c r="F287" s="60" t="s">
        <v>17</v>
      </c>
      <c r="G287" s="23">
        <v>9</v>
      </c>
      <c r="H287" s="25"/>
      <c r="I287" s="26">
        <f t="shared" si="5"/>
        <v>0</v>
      </c>
    </row>
    <row r="288" spans="1:9" x14ac:dyDescent="0.2">
      <c r="A288" s="145" t="s">
        <v>26</v>
      </c>
      <c r="B288" s="130"/>
      <c r="C288" s="57"/>
      <c r="D288" s="40" t="s">
        <v>197</v>
      </c>
      <c r="E288" s="16"/>
      <c r="F288" s="60" t="s">
        <v>17</v>
      </c>
      <c r="G288" s="23">
        <v>1</v>
      </c>
      <c r="H288" s="25"/>
      <c r="I288" s="26">
        <f t="shared" si="5"/>
        <v>0</v>
      </c>
    </row>
    <row r="289" spans="1:9" x14ac:dyDescent="0.2">
      <c r="A289" s="145" t="s">
        <v>26</v>
      </c>
      <c r="B289" s="130"/>
      <c r="C289" s="57"/>
      <c r="D289" s="40" t="s">
        <v>82</v>
      </c>
      <c r="E289" s="16"/>
      <c r="F289" s="60" t="s">
        <v>17</v>
      </c>
      <c r="G289" s="23">
        <v>2</v>
      </c>
      <c r="H289" s="25"/>
      <c r="I289" s="26">
        <f t="shared" si="5"/>
        <v>0</v>
      </c>
    </row>
    <row r="290" spans="1:9" x14ac:dyDescent="0.2">
      <c r="A290" s="145" t="s">
        <v>26</v>
      </c>
      <c r="B290" s="130"/>
      <c r="C290" s="57"/>
      <c r="D290" s="40" t="s">
        <v>83</v>
      </c>
      <c r="E290" s="16"/>
      <c r="F290" s="60"/>
      <c r="G290" s="23"/>
      <c r="H290" s="25"/>
      <c r="I290" s="26"/>
    </row>
    <row r="291" spans="1:9" x14ac:dyDescent="0.2">
      <c r="A291" s="145" t="s">
        <v>26</v>
      </c>
      <c r="B291" s="130"/>
      <c r="C291" s="57"/>
      <c r="D291" s="40" t="s">
        <v>158</v>
      </c>
      <c r="E291" s="16"/>
      <c r="F291" s="60"/>
      <c r="G291" s="23"/>
      <c r="H291" s="25"/>
      <c r="I291" s="26"/>
    </row>
    <row r="292" spans="1:9" ht="22.5" x14ac:dyDescent="0.2">
      <c r="A292" s="145" t="s">
        <v>26</v>
      </c>
      <c r="B292" s="130"/>
      <c r="C292" s="57"/>
      <c r="D292" s="40" t="s">
        <v>203</v>
      </c>
      <c r="E292" s="16"/>
      <c r="F292" s="60" t="s">
        <v>17</v>
      </c>
      <c r="G292" s="23">
        <v>1</v>
      </c>
      <c r="H292" s="25"/>
      <c r="I292" s="26">
        <f t="shared" si="5"/>
        <v>0</v>
      </c>
    </row>
    <row r="293" spans="1:9" ht="22.5" x14ac:dyDescent="0.2">
      <c r="A293" s="145" t="s">
        <v>26</v>
      </c>
      <c r="B293" s="130"/>
      <c r="C293" s="57"/>
      <c r="D293" s="40" t="s">
        <v>162</v>
      </c>
      <c r="E293" s="16"/>
      <c r="F293" s="60" t="s">
        <v>17</v>
      </c>
      <c r="G293" s="23">
        <v>1</v>
      </c>
      <c r="H293" s="25"/>
      <c r="I293" s="26">
        <f t="shared" si="5"/>
        <v>0</v>
      </c>
    </row>
    <row r="294" spans="1:9" ht="22.5" x14ac:dyDescent="0.2">
      <c r="A294" s="145" t="s">
        <v>26</v>
      </c>
      <c r="B294" s="130"/>
      <c r="C294" s="57"/>
      <c r="D294" s="40" t="s">
        <v>163</v>
      </c>
      <c r="E294" s="16"/>
      <c r="F294" s="60" t="s">
        <v>17</v>
      </c>
      <c r="G294" s="23">
        <v>1</v>
      </c>
      <c r="H294" s="25"/>
      <c r="I294" s="26">
        <f t="shared" si="5"/>
        <v>0</v>
      </c>
    </row>
    <row r="295" spans="1:9" ht="22.5" x14ac:dyDescent="0.2">
      <c r="A295" s="145" t="s">
        <v>26</v>
      </c>
      <c r="B295" s="130"/>
      <c r="C295" s="57"/>
      <c r="D295" s="40" t="s">
        <v>164</v>
      </c>
      <c r="E295" s="16"/>
      <c r="F295" s="60" t="s">
        <v>17</v>
      </c>
      <c r="G295" s="23">
        <v>1</v>
      </c>
      <c r="H295" s="25"/>
      <c r="I295" s="26">
        <f t="shared" si="5"/>
        <v>0</v>
      </c>
    </row>
    <row r="296" spans="1:9" ht="22.5" x14ac:dyDescent="0.2">
      <c r="A296" s="145" t="s">
        <v>26</v>
      </c>
      <c r="B296" s="130"/>
      <c r="C296" s="57"/>
      <c r="D296" s="40" t="s">
        <v>165</v>
      </c>
      <c r="E296" s="16"/>
      <c r="F296" s="60" t="s">
        <v>17</v>
      </c>
      <c r="G296" s="23">
        <v>9</v>
      </c>
      <c r="H296" s="25"/>
      <c r="I296" s="26">
        <f t="shared" si="5"/>
        <v>0</v>
      </c>
    </row>
    <row r="297" spans="1:9" ht="22.5" x14ac:dyDescent="0.2">
      <c r="A297" s="145" t="s">
        <v>26</v>
      </c>
      <c r="B297" s="130"/>
      <c r="C297" s="57"/>
      <c r="D297" s="40" t="s">
        <v>166</v>
      </c>
      <c r="E297" s="16"/>
      <c r="F297" s="60" t="s">
        <v>17</v>
      </c>
      <c r="G297" s="23">
        <v>9</v>
      </c>
      <c r="H297" s="25"/>
      <c r="I297" s="26">
        <f t="shared" si="5"/>
        <v>0</v>
      </c>
    </row>
    <row r="298" spans="1:9" ht="22.5" x14ac:dyDescent="0.2">
      <c r="A298" s="145" t="s">
        <v>26</v>
      </c>
      <c r="B298" s="130"/>
      <c r="C298" s="57"/>
      <c r="D298" s="40" t="s">
        <v>167</v>
      </c>
      <c r="E298" s="16"/>
      <c r="F298" s="60" t="s">
        <v>17</v>
      </c>
      <c r="G298" s="23">
        <v>57</v>
      </c>
      <c r="H298" s="25"/>
      <c r="I298" s="26">
        <f t="shared" si="5"/>
        <v>0</v>
      </c>
    </row>
    <row r="299" spans="1:9" ht="22.5" x14ac:dyDescent="0.2">
      <c r="A299" s="145" t="s">
        <v>26</v>
      </c>
      <c r="B299" s="130"/>
      <c r="C299" s="57"/>
      <c r="D299" s="40" t="s">
        <v>168</v>
      </c>
      <c r="E299" s="16"/>
      <c r="F299" s="60" t="s">
        <v>17</v>
      </c>
      <c r="G299" s="23">
        <v>5</v>
      </c>
      <c r="H299" s="25"/>
      <c r="I299" s="26">
        <f t="shared" si="5"/>
        <v>0</v>
      </c>
    </row>
    <row r="300" spans="1:9" ht="22.5" x14ac:dyDescent="0.2">
      <c r="A300" s="145" t="s">
        <v>26</v>
      </c>
      <c r="B300" s="130"/>
      <c r="C300" s="57"/>
      <c r="D300" s="40" t="s">
        <v>114</v>
      </c>
      <c r="E300" s="16"/>
      <c r="F300" s="60" t="s">
        <v>17</v>
      </c>
      <c r="G300" s="23">
        <v>2</v>
      </c>
      <c r="H300" s="25"/>
      <c r="I300" s="26">
        <f t="shared" si="5"/>
        <v>0</v>
      </c>
    </row>
    <row r="301" spans="1:9" ht="22.5" x14ac:dyDescent="0.2">
      <c r="A301" s="145" t="s">
        <v>26</v>
      </c>
      <c r="B301" s="130"/>
      <c r="C301" s="57"/>
      <c r="D301" s="40" t="s">
        <v>171</v>
      </c>
      <c r="E301" s="16"/>
      <c r="F301" s="60" t="s">
        <v>17</v>
      </c>
      <c r="G301" s="23">
        <v>45</v>
      </c>
      <c r="H301" s="25"/>
      <c r="I301" s="26">
        <f t="shared" si="5"/>
        <v>0</v>
      </c>
    </row>
    <row r="302" spans="1:9" x14ac:dyDescent="0.2">
      <c r="A302" s="145" t="s">
        <v>26</v>
      </c>
      <c r="B302" s="130"/>
      <c r="C302" s="57"/>
      <c r="D302" s="40" t="s">
        <v>174</v>
      </c>
      <c r="E302" s="16"/>
      <c r="F302" s="60"/>
      <c r="G302" s="23"/>
      <c r="H302" s="25"/>
      <c r="I302" s="26"/>
    </row>
    <row r="303" spans="1:9" ht="22.5" x14ac:dyDescent="0.2">
      <c r="A303" s="145" t="s">
        <v>26</v>
      </c>
      <c r="B303" s="130"/>
      <c r="C303" s="57"/>
      <c r="D303" s="40" t="s">
        <v>198</v>
      </c>
      <c r="E303" s="16"/>
      <c r="F303" s="60" t="s">
        <v>17</v>
      </c>
      <c r="G303" s="23">
        <v>1</v>
      </c>
      <c r="H303" s="25"/>
      <c r="I303" s="26">
        <f t="shared" si="5"/>
        <v>0</v>
      </c>
    </row>
    <row r="304" spans="1:9" ht="22.5" x14ac:dyDescent="0.2">
      <c r="A304" s="145" t="s">
        <v>26</v>
      </c>
      <c r="B304" s="130"/>
      <c r="C304" s="57"/>
      <c r="D304" s="40" t="s">
        <v>165</v>
      </c>
      <c r="E304" s="16"/>
      <c r="F304" s="60" t="s">
        <v>17</v>
      </c>
      <c r="G304" s="23">
        <v>3</v>
      </c>
      <c r="H304" s="25"/>
      <c r="I304" s="26">
        <f t="shared" si="5"/>
        <v>0</v>
      </c>
    </row>
    <row r="305" spans="1:9" ht="22.5" x14ac:dyDescent="0.2">
      <c r="A305" s="145" t="s">
        <v>26</v>
      </c>
      <c r="B305" s="130"/>
      <c r="C305" s="57"/>
      <c r="D305" s="40" t="s">
        <v>166</v>
      </c>
      <c r="E305" s="16"/>
      <c r="F305" s="60" t="s">
        <v>17</v>
      </c>
      <c r="G305" s="23">
        <v>3</v>
      </c>
      <c r="H305" s="25"/>
      <c r="I305" s="26">
        <f t="shared" si="5"/>
        <v>0</v>
      </c>
    </row>
    <row r="306" spans="1:9" ht="22.5" x14ac:dyDescent="0.2">
      <c r="A306" s="145" t="s">
        <v>26</v>
      </c>
      <c r="B306" s="130"/>
      <c r="C306" s="57"/>
      <c r="D306" s="40" t="s">
        <v>191</v>
      </c>
      <c r="E306" s="16"/>
      <c r="F306" s="60" t="s">
        <v>17</v>
      </c>
      <c r="G306" s="23">
        <v>40</v>
      </c>
      <c r="H306" s="25"/>
      <c r="I306" s="26">
        <f t="shared" si="5"/>
        <v>0</v>
      </c>
    </row>
    <row r="307" spans="1:9" x14ac:dyDescent="0.2">
      <c r="A307" s="145" t="s">
        <v>26</v>
      </c>
      <c r="B307" s="130"/>
      <c r="C307" s="57"/>
      <c r="D307" s="40" t="s">
        <v>126</v>
      </c>
      <c r="E307" s="16"/>
      <c r="F307" s="60" t="s">
        <v>127</v>
      </c>
      <c r="G307" s="23">
        <v>1</v>
      </c>
      <c r="H307" s="25"/>
      <c r="I307" s="26">
        <f t="shared" si="5"/>
        <v>0</v>
      </c>
    </row>
    <row r="308" spans="1:9" ht="22.5" x14ac:dyDescent="0.2">
      <c r="A308" s="145" t="s">
        <v>26</v>
      </c>
      <c r="B308" s="130"/>
      <c r="C308" s="57"/>
      <c r="D308" s="40" t="s">
        <v>204</v>
      </c>
      <c r="E308" s="16"/>
      <c r="F308" s="60" t="s">
        <v>129</v>
      </c>
      <c r="G308" s="23">
        <v>1</v>
      </c>
      <c r="H308" s="25"/>
      <c r="I308" s="26">
        <f t="shared" si="5"/>
        <v>0</v>
      </c>
    </row>
    <row r="309" spans="1:9" x14ac:dyDescent="0.2">
      <c r="A309" s="145" t="s">
        <v>26</v>
      </c>
      <c r="B309" s="130"/>
      <c r="C309" s="57"/>
      <c r="D309" s="40" t="s">
        <v>130</v>
      </c>
      <c r="E309" s="16"/>
      <c r="F309" s="60" t="s">
        <v>131</v>
      </c>
      <c r="G309" s="23">
        <v>1</v>
      </c>
      <c r="H309" s="25"/>
      <c r="I309" s="26">
        <f t="shared" si="5"/>
        <v>0</v>
      </c>
    </row>
    <row r="310" spans="1:9" ht="22.5" x14ac:dyDescent="0.2">
      <c r="A310" s="145" t="s">
        <v>26</v>
      </c>
      <c r="B310" s="130"/>
      <c r="C310" s="57"/>
      <c r="D310" s="40" t="s">
        <v>205</v>
      </c>
      <c r="E310" s="16"/>
      <c r="F310" s="60" t="s">
        <v>131</v>
      </c>
      <c r="G310" s="23">
        <v>1</v>
      </c>
      <c r="H310" s="25"/>
      <c r="I310" s="26">
        <f t="shared" si="5"/>
        <v>0</v>
      </c>
    </row>
    <row r="311" spans="1:9" x14ac:dyDescent="0.2">
      <c r="A311" s="145" t="s">
        <v>26</v>
      </c>
      <c r="B311" s="130"/>
      <c r="C311" s="57"/>
      <c r="D311" s="40" t="s">
        <v>130</v>
      </c>
      <c r="E311" s="16"/>
      <c r="F311" s="60" t="s">
        <v>131</v>
      </c>
      <c r="G311" s="147">
        <v>1</v>
      </c>
      <c r="H311" s="151"/>
      <c r="I311" s="26">
        <f t="shared" si="5"/>
        <v>0</v>
      </c>
    </row>
    <row r="312" spans="1:9" x14ac:dyDescent="0.2">
      <c r="A312" s="145" t="s">
        <v>26</v>
      </c>
      <c r="B312" s="130" t="s">
        <v>28</v>
      </c>
      <c r="C312" s="57" t="s">
        <v>206</v>
      </c>
      <c r="D312" s="36" t="s">
        <v>178</v>
      </c>
      <c r="E312" s="16"/>
      <c r="F312" s="60" t="s">
        <v>20</v>
      </c>
      <c r="G312" s="148">
        <v>1</v>
      </c>
      <c r="H312" s="149">
        <f>SUM(I268:I311)</f>
        <v>0</v>
      </c>
      <c r="I312" s="150">
        <f>$G312*H312</f>
        <v>0</v>
      </c>
    </row>
    <row r="313" spans="1:9" x14ac:dyDescent="0.2">
      <c r="A313" s="145" t="s">
        <v>26</v>
      </c>
      <c r="B313" s="128"/>
      <c r="C313" s="55"/>
      <c r="D313" s="38"/>
      <c r="E313" s="16"/>
      <c r="F313" s="62"/>
      <c r="G313" s="17"/>
      <c r="H313" s="18"/>
      <c r="I313" s="129"/>
    </row>
    <row r="314" spans="1:9" x14ac:dyDescent="0.2">
      <c r="A314" s="145" t="s">
        <v>26</v>
      </c>
      <c r="B314" s="130" t="s">
        <v>28</v>
      </c>
      <c r="C314" s="57" t="s">
        <v>207</v>
      </c>
      <c r="D314" s="39" t="s">
        <v>208</v>
      </c>
      <c r="E314" s="16"/>
      <c r="F314" s="63"/>
      <c r="G314" s="24"/>
      <c r="H314" s="25"/>
      <c r="I314" s="26"/>
    </row>
    <row r="315" spans="1:9" ht="90" x14ac:dyDescent="0.2">
      <c r="A315" s="145" t="s">
        <v>26</v>
      </c>
      <c r="B315" s="130"/>
      <c r="C315" s="57"/>
      <c r="D315" s="40" t="s">
        <v>209</v>
      </c>
      <c r="E315" s="16"/>
      <c r="F315" s="60"/>
      <c r="G315" s="23"/>
      <c r="H315" s="25"/>
      <c r="I315" s="26"/>
    </row>
    <row r="316" spans="1:9" x14ac:dyDescent="0.2">
      <c r="A316" s="145" t="s">
        <v>26</v>
      </c>
      <c r="B316" s="130"/>
      <c r="C316" s="57"/>
      <c r="D316" s="40" t="s">
        <v>32</v>
      </c>
      <c r="E316" s="16"/>
      <c r="F316" s="60"/>
      <c r="G316" s="23"/>
      <c r="H316" s="25"/>
      <c r="I316" s="26"/>
    </row>
    <row r="317" spans="1:9" x14ac:dyDescent="0.2">
      <c r="A317" s="145" t="s">
        <v>26</v>
      </c>
      <c r="B317" s="130"/>
      <c r="C317" s="57"/>
      <c r="D317" s="40" t="s">
        <v>137</v>
      </c>
      <c r="E317" s="16"/>
      <c r="F317" s="60" t="s">
        <v>17</v>
      </c>
      <c r="G317" s="23">
        <v>1</v>
      </c>
      <c r="H317" s="25"/>
      <c r="I317" s="26">
        <f t="shared" ref="I317:I359" si="6">$G317*H317</f>
        <v>0</v>
      </c>
    </row>
    <row r="318" spans="1:9" x14ac:dyDescent="0.2">
      <c r="A318" s="145" t="s">
        <v>26</v>
      </c>
      <c r="B318" s="130"/>
      <c r="C318" s="57"/>
      <c r="D318" s="40" t="s">
        <v>138</v>
      </c>
      <c r="E318" s="16"/>
      <c r="F318" s="60" t="s">
        <v>17</v>
      </c>
      <c r="G318" s="23">
        <v>1</v>
      </c>
      <c r="H318" s="25"/>
      <c r="I318" s="26">
        <f t="shared" si="6"/>
        <v>0</v>
      </c>
    </row>
    <row r="319" spans="1:9" x14ac:dyDescent="0.2">
      <c r="A319" s="145" t="s">
        <v>26</v>
      </c>
      <c r="B319" s="130"/>
      <c r="C319" s="57"/>
      <c r="D319" s="40" t="s">
        <v>139</v>
      </c>
      <c r="E319" s="16"/>
      <c r="F319" s="60" t="s">
        <v>17</v>
      </c>
      <c r="G319" s="23">
        <v>1</v>
      </c>
      <c r="H319" s="25"/>
      <c r="I319" s="26">
        <f t="shared" si="6"/>
        <v>0</v>
      </c>
    </row>
    <row r="320" spans="1:9" x14ac:dyDescent="0.2">
      <c r="A320" s="145" t="s">
        <v>26</v>
      </c>
      <c r="B320" s="130"/>
      <c r="C320" s="57"/>
      <c r="D320" s="40" t="s">
        <v>140</v>
      </c>
      <c r="E320" s="16"/>
      <c r="F320" s="60" t="s">
        <v>17</v>
      </c>
      <c r="G320" s="23">
        <v>1</v>
      </c>
      <c r="H320" s="25"/>
      <c r="I320" s="26">
        <f t="shared" si="6"/>
        <v>0</v>
      </c>
    </row>
    <row r="321" spans="1:9" x14ac:dyDescent="0.2">
      <c r="A321" s="145" t="s">
        <v>26</v>
      </c>
      <c r="B321" s="130"/>
      <c r="C321" s="57"/>
      <c r="D321" s="40" t="s">
        <v>141</v>
      </c>
      <c r="E321" s="16"/>
      <c r="F321" s="60" t="s">
        <v>17</v>
      </c>
      <c r="G321" s="23">
        <v>1</v>
      </c>
      <c r="H321" s="25"/>
      <c r="I321" s="26">
        <f t="shared" si="6"/>
        <v>0</v>
      </c>
    </row>
    <row r="322" spans="1:9" x14ac:dyDescent="0.2">
      <c r="A322" s="145" t="s">
        <v>26</v>
      </c>
      <c r="B322" s="130"/>
      <c r="C322" s="57"/>
      <c r="D322" s="40" t="s">
        <v>142</v>
      </c>
      <c r="E322" s="16"/>
      <c r="F322" s="60" t="s">
        <v>17</v>
      </c>
      <c r="G322" s="23">
        <v>1</v>
      </c>
      <c r="H322" s="25"/>
      <c r="I322" s="26">
        <f t="shared" si="6"/>
        <v>0</v>
      </c>
    </row>
    <row r="323" spans="1:9" x14ac:dyDescent="0.2">
      <c r="A323" s="145" t="s">
        <v>26</v>
      </c>
      <c r="B323" s="130"/>
      <c r="C323" s="57"/>
      <c r="D323" s="40" t="s">
        <v>143</v>
      </c>
      <c r="E323" s="16"/>
      <c r="F323" s="60" t="s">
        <v>17</v>
      </c>
      <c r="G323" s="23">
        <v>1</v>
      </c>
      <c r="H323" s="25"/>
      <c r="I323" s="26">
        <f t="shared" si="6"/>
        <v>0</v>
      </c>
    </row>
    <row r="324" spans="1:9" x14ac:dyDescent="0.2">
      <c r="A324" s="145" t="s">
        <v>26</v>
      </c>
      <c r="B324" s="130"/>
      <c r="C324" s="57"/>
      <c r="D324" s="40" t="s">
        <v>144</v>
      </c>
      <c r="E324" s="16"/>
      <c r="F324" s="60" t="s">
        <v>17</v>
      </c>
      <c r="G324" s="23">
        <v>1</v>
      </c>
      <c r="H324" s="25"/>
      <c r="I324" s="26">
        <f t="shared" si="6"/>
        <v>0</v>
      </c>
    </row>
    <row r="325" spans="1:9" x14ac:dyDescent="0.2">
      <c r="A325" s="145" t="s">
        <v>26</v>
      </c>
      <c r="B325" s="130"/>
      <c r="C325" s="57"/>
      <c r="D325" s="40" t="s">
        <v>145</v>
      </c>
      <c r="E325" s="16"/>
      <c r="F325" s="60" t="s">
        <v>17</v>
      </c>
      <c r="G325" s="23">
        <v>7</v>
      </c>
      <c r="H325" s="25"/>
      <c r="I325" s="26">
        <f t="shared" si="6"/>
        <v>0</v>
      </c>
    </row>
    <row r="326" spans="1:9" x14ac:dyDescent="0.2">
      <c r="A326" s="145" t="s">
        <v>26</v>
      </c>
      <c r="B326" s="130"/>
      <c r="C326" s="57"/>
      <c r="D326" s="40" t="s">
        <v>146</v>
      </c>
      <c r="E326" s="16"/>
      <c r="F326" s="60" t="s">
        <v>17</v>
      </c>
      <c r="G326" s="23">
        <v>7</v>
      </c>
      <c r="H326" s="25"/>
      <c r="I326" s="26">
        <f t="shared" si="6"/>
        <v>0</v>
      </c>
    </row>
    <row r="327" spans="1:9" x14ac:dyDescent="0.2">
      <c r="A327" s="145" t="s">
        <v>26</v>
      </c>
      <c r="B327" s="130"/>
      <c r="C327" s="57"/>
      <c r="D327" s="40" t="s">
        <v>147</v>
      </c>
      <c r="E327" s="16"/>
      <c r="F327" s="60" t="s">
        <v>17</v>
      </c>
      <c r="G327" s="23">
        <v>1</v>
      </c>
      <c r="H327" s="25"/>
      <c r="I327" s="26">
        <f t="shared" si="6"/>
        <v>0</v>
      </c>
    </row>
    <row r="328" spans="1:9" x14ac:dyDescent="0.2">
      <c r="A328" s="145" t="s">
        <v>26</v>
      </c>
      <c r="B328" s="130"/>
      <c r="C328" s="57"/>
      <c r="D328" s="40" t="s">
        <v>148</v>
      </c>
      <c r="E328" s="16"/>
      <c r="F328" s="60" t="s">
        <v>17</v>
      </c>
      <c r="G328" s="23">
        <v>1</v>
      </c>
      <c r="H328" s="25"/>
      <c r="I328" s="26">
        <f t="shared" si="6"/>
        <v>0</v>
      </c>
    </row>
    <row r="329" spans="1:9" x14ac:dyDescent="0.2">
      <c r="A329" s="145" t="s">
        <v>26</v>
      </c>
      <c r="B329" s="130"/>
      <c r="C329" s="57"/>
      <c r="D329" s="40" t="s">
        <v>149</v>
      </c>
      <c r="E329" s="16"/>
      <c r="F329" s="60" t="s">
        <v>17</v>
      </c>
      <c r="G329" s="23">
        <v>1</v>
      </c>
      <c r="H329" s="25"/>
      <c r="I329" s="26">
        <f t="shared" si="6"/>
        <v>0</v>
      </c>
    </row>
    <row r="330" spans="1:9" x14ac:dyDescent="0.2">
      <c r="A330" s="145" t="s">
        <v>26</v>
      </c>
      <c r="B330" s="130"/>
      <c r="C330" s="57"/>
      <c r="D330" s="40" t="s">
        <v>150</v>
      </c>
      <c r="E330" s="16"/>
      <c r="F330" s="60" t="s">
        <v>17</v>
      </c>
      <c r="G330" s="23">
        <v>1</v>
      </c>
      <c r="H330" s="25"/>
      <c r="I330" s="26">
        <f t="shared" si="6"/>
        <v>0</v>
      </c>
    </row>
    <row r="331" spans="1:9" ht="22.5" x14ac:dyDescent="0.2">
      <c r="A331" s="145" t="s">
        <v>26</v>
      </c>
      <c r="B331" s="130"/>
      <c r="C331" s="57"/>
      <c r="D331" s="40" t="s">
        <v>151</v>
      </c>
      <c r="E331" s="16"/>
      <c r="F331" s="60" t="s">
        <v>17</v>
      </c>
      <c r="G331" s="23">
        <v>1</v>
      </c>
      <c r="H331" s="25"/>
      <c r="I331" s="26">
        <f t="shared" si="6"/>
        <v>0</v>
      </c>
    </row>
    <row r="332" spans="1:9" ht="22.5" x14ac:dyDescent="0.2">
      <c r="A332" s="145" t="s">
        <v>26</v>
      </c>
      <c r="B332" s="130"/>
      <c r="C332" s="57"/>
      <c r="D332" s="40" t="s">
        <v>152</v>
      </c>
      <c r="E332" s="16"/>
      <c r="F332" s="60" t="s">
        <v>17</v>
      </c>
      <c r="G332" s="23">
        <v>1</v>
      </c>
      <c r="H332" s="25"/>
      <c r="I332" s="26">
        <f t="shared" si="6"/>
        <v>0</v>
      </c>
    </row>
    <row r="333" spans="1:9" x14ac:dyDescent="0.2">
      <c r="A333" s="145" t="s">
        <v>26</v>
      </c>
      <c r="B333" s="130"/>
      <c r="C333" s="57"/>
      <c r="D333" s="40" t="s">
        <v>153</v>
      </c>
      <c r="E333" s="16"/>
      <c r="F333" s="60" t="s">
        <v>17</v>
      </c>
      <c r="G333" s="23">
        <v>1</v>
      </c>
      <c r="H333" s="25"/>
      <c r="I333" s="26">
        <f t="shared" si="6"/>
        <v>0</v>
      </c>
    </row>
    <row r="334" spans="1:9" x14ac:dyDescent="0.2">
      <c r="A334" s="145" t="s">
        <v>26</v>
      </c>
      <c r="B334" s="130"/>
      <c r="C334" s="57"/>
      <c r="D334" s="40" t="s">
        <v>154</v>
      </c>
      <c r="E334" s="16"/>
      <c r="F334" s="60" t="s">
        <v>17</v>
      </c>
      <c r="G334" s="23">
        <v>1</v>
      </c>
      <c r="H334" s="25"/>
      <c r="I334" s="26">
        <f t="shared" si="6"/>
        <v>0</v>
      </c>
    </row>
    <row r="335" spans="1:9" x14ac:dyDescent="0.2">
      <c r="A335" s="145" t="s">
        <v>26</v>
      </c>
      <c r="B335" s="130"/>
      <c r="C335" s="57"/>
      <c r="D335" s="40" t="s">
        <v>155</v>
      </c>
      <c r="E335" s="16"/>
      <c r="F335" s="60" t="s">
        <v>17</v>
      </c>
      <c r="G335" s="23">
        <v>9</v>
      </c>
      <c r="H335" s="25"/>
      <c r="I335" s="26">
        <f t="shared" si="6"/>
        <v>0</v>
      </c>
    </row>
    <row r="336" spans="1:9" x14ac:dyDescent="0.2">
      <c r="A336" s="145" t="s">
        <v>26</v>
      </c>
      <c r="B336" s="130"/>
      <c r="C336" s="57"/>
      <c r="D336" s="40" t="s">
        <v>156</v>
      </c>
      <c r="E336" s="16"/>
      <c r="F336" s="60" t="s">
        <v>17</v>
      </c>
      <c r="G336" s="23">
        <v>9</v>
      </c>
      <c r="H336" s="25"/>
      <c r="I336" s="26">
        <f t="shared" si="6"/>
        <v>0</v>
      </c>
    </row>
    <row r="337" spans="1:9" x14ac:dyDescent="0.2">
      <c r="A337" s="145" t="s">
        <v>26</v>
      </c>
      <c r="B337" s="130"/>
      <c r="C337" s="57"/>
      <c r="D337" s="40" t="s">
        <v>157</v>
      </c>
      <c r="E337" s="16"/>
      <c r="F337" s="60" t="s">
        <v>17</v>
      </c>
      <c r="G337" s="23">
        <v>1</v>
      </c>
      <c r="H337" s="25"/>
      <c r="I337" s="26">
        <f t="shared" si="6"/>
        <v>0</v>
      </c>
    </row>
    <row r="338" spans="1:9" x14ac:dyDescent="0.2">
      <c r="A338" s="145" t="s">
        <v>26</v>
      </c>
      <c r="B338" s="130"/>
      <c r="C338" s="57"/>
      <c r="D338" s="40" t="s">
        <v>82</v>
      </c>
      <c r="E338" s="16"/>
      <c r="F338" s="60" t="s">
        <v>17</v>
      </c>
      <c r="G338" s="23">
        <v>2</v>
      </c>
      <c r="H338" s="25"/>
      <c r="I338" s="26">
        <f t="shared" si="6"/>
        <v>0</v>
      </c>
    </row>
    <row r="339" spans="1:9" x14ac:dyDescent="0.2">
      <c r="A339" s="145" t="s">
        <v>26</v>
      </c>
      <c r="B339" s="130"/>
      <c r="C339" s="57"/>
      <c r="D339" s="40" t="s">
        <v>83</v>
      </c>
      <c r="E339" s="16"/>
      <c r="F339" s="60"/>
      <c r="G339" s="23"/>
      <c r="H339" s="25"/>
      <c r="I339" s="26"/>
    </row>
    <row r="340" spans="1:9" x14ac:dyDescent="0.2">
      <c r="A340" s="145" t="s">
        <v>26</v>
      </c>
      <c r="B340" s="130"/>
      <c r="C340" s="57"/>
      <c r="D340" s="40" t="s">
        <v>158</v>
      </c>
      <c r="E340" s="16"/>
      <c r="F340" s="60"/>
      <c r="G340" s="23"/>
      <c r="H340" s="25"/>
      <c r="I340" s="26"/>
    </row>
    <row r="341" spans="1:9" ht="22.5" x14ac:dyDescent="0.2">
      <c r="A341" s="145" t="s">
        <v>26</v>
      </c>
      <c r="B341" s="130"/>
      <c r="C341" s="57"/>
      <c r="D341" s="40" t="s">
        <v>203</v>
      </c>
      <c r="E341" s="16"/>
      <c r="F341" s="60" t="s">
        <v>17</v>
      </c>
      <c r="G341" s="23">
        <v>1</v>
      </c>
      <c r="H341" s="25"/>
      <c r="I341" s="26">
        <f t="shared" si="6"/>
        <v>0</v>
      </c>
    </row>
    <row r="342" spans="1:9" ht="22.5" x14ac:dyDescent="0.2">
      <c r="A342" s="145" t="s">
        <v>26</v>
      </c>
      <c r="B342" s="130"/>
      <c r="C342" s="57"/>
      <c r="D342" s="40" t="s">
        <v>162</v>
      </c>
      <c r="E342" s="16"/>
      <c r="F342" s="60" t="s">
        <v>17</v>
      </c>
      <c r="G342" s="23">
        <v>1</v>
      </c>
      <c r="H342" s="25"/>
      <c r="I342" s="26">
        <f t="shared" si="6"/>
        <v>0</v>
      </c>
    </row>
    <row r="343" spans="1:9" ht="22.5" x14ac:dyDescent="0.2">
      <c r="A343" s="145" t="s">
        <v>26</v>
      </c>
      <c r="B343" s="130"/>
      <c r="C343" s="57"/>
      <c r="D343" s="40" t="s">
        <v>163</v>
      </c>
      <c r="E343" s="16"/>
      <c r="F343" s="60" t="s">
        <v>17</v>
      </c>
      <c r="G343" s="23">
        <v>1</v>
      </c>
      <c r="H343" s="25"/>
      <c r="I343" s="26">
        <f t="shared" si="6"/>
        <v>0</v>
      </c>
    </row>
    <row r="344" spans="1:9" ht="22.5" x14ac:dyDescent="0.2">
      <c r="A344" s="145" t="s">
        <v>26</v>
      </c>
      <c r="B344" s="130"/>
      <c r="C344" s="57"/>
      <c r="D344" s="40" t="s">
        <v>164</v>
      </c>
      <c r="E344" s="16"/>
      <c r="F344" s="60" t="s">
        <v>17</v>
      </c>
      <c r="G344" s="23">
        <v>1</v>
      </c>
      <c r="H344" s="25"/>
      <c r="I344" s="26">
        <f t="shared" si="6"/>
        <v>0</v>
      </c>
    </row>
    <row r="345" spans="1:9" ht="22.5" x14ac:dyDescent="0.2">
      <c r="A345" s="145" t="s">
        <v>26</v>
      </c>
      <c r="B345" s="130"/>
      <c r="C345" s="57"/>
      <c r="D345" s="40" t="s">
        <v>165</v>
      </c>
      <c r="E345" s="16"/>
      <c r="F345" s="60" t="s">
        <v>17</v>
      </c>
      <c r="G345" s="23">
        <v>7</v>
      </c>
      <c r="H345" s="25"/>
      <c r="I345" s="26">
        <f t="shared" si="6"/>
        <v>0</v>
      </c>
    </row>
    <row r="346" spans="1:9" ht="22.5" x14ac:dyDescent="0.2">
      <c r="A346" s="145" t="s">
        <v>26</v>
      </c>
      <c r="B346" s="130"/>
      <c r="C346" s="57"/>
      <c r="D346" s="40" t="s">
        <v>166</v>
      </c>
      <c r="E346" s="16"/>
      <c r="F346" s="60" t="s">
        <v>17</v>
      </c>
      <c r="G346" s="23">
        <v>7</v>
      </c>
      <c r="H346" s="25"/>
      <c r="I346" s="26">
        <f t="shared" si="6"/>
        <v>0</v>
      </c>
    </row>
    <row r="347" spans="1:9" ht="22.5" x14ac:dyDescent="0.2">
      <c r="A347" s="145" t="s">
        <v>26</v>
      </c>
      <c r="B347" s="130"/>
      <c r="C347" s="57"/>
      <c r="D347" s="40" t="s">
        <v>167</v>
      </c>
      <c r="E347" s="16"/>
      <c r="F347" s="60" t="s">
        <v>17</v>
      </c>
      <c r="G347" s="23">
        <v>46</v>
      </c>
      <c r="H347" s="25"/>
      <c r="I347" s="26">
        <f t="shared" si="6"/>
        <v>0</v>
      </c>
    </row>
    <row r="348" spans="1:9" ht="22.5" x14ac:dyDescent="0.2">
      <c r="A348" s="145" t="s">
        <v>26</v>
      </c>
      <c r="B348" s="130"/>
      <c r="C348" s="57"/>
      <c r="D348" s="40" t="s">
        <v>168</v>
      </c>
      <c r="E348" s="16"/>
      <c r="F348" s="60" t="s">
        <v>17</v>
      </c>
      <c r="G348" s="23">
        <v>4</v>
      </c>
      <c r="H348" s="25"/>
      <c r="I348" s="26">
        <f t="shared" si="6"/>
        <v>0</v>
      </c>
    </row>
    <row r="349" spans="1:9" ht="22.5" x14ac:dyDescent="0.2">
      <c r="A349" s="145" t="s">
        <v>26</v>
      </c>
      <c r="B349" s="130"/>
      <c r="C349" s="57"/>
      <c r="D349" s="40" t="s">
        <v>169</v>
      </c>
      <c r="E349" s="16"/>
      <c r="F349" s="60" t="s">
        <v>17</v>
      </c>
      <c r="G349" s="23">
        <v>2</v>
      </c>
      <c r="H349" s="25"/>
      <c r="I349" s="26">
        <f t="shared" si="6"/>
        <v>0</v>
      </c>
    </row>
    <row r="350" spans="1:9" ht="22.5" x14ac:dyDescent="0.2">
      <c r="A350" s="145" t="s">
        <v>26</v>
      </c>
      <c r="B350" s="130"/>
      <c r="C350" s="57"/>
      <c r="D350" s="40" t="s">
        <v>114</v>
      </c>
      <c r="E350" s="16"/>
      <c r="F350" s="60" t="s">
        <v>17</v>
      </c>
      <c r="G350" s="23">
        <v>1</v>
      </c>
      <c r="H350" s="25"/>
      <c r="I350" s="26">
        <f t="shared" si="6"/>
        <v>0</v>
      </c>
    </row>
    <row r="351" spans="1:9" ht="22.5" x14ac:dyDescent="0.2">
      <c r="A351" s="145" t="s">
        <v>26</v>
      </c>
      <c r="B351" s="130"/>
      <c r="C351" s="57"/>
      <c r="D351" s="40" t="s">
        <v>171</v>
      </c>
      <c r="E351" s="16"/>
      <c r="F351" s="60" t="s">
        <v>17</v>
      </c>
      <c r="G351" s="23">
        <v>28</v>
      </c>
      <c r="H351" s="25"/>
      <c r="I351" s="26">
        <f t="shared" si="6"/>
        <v>0</v>
      </c>
    </row>
    <row r="352" spans="1:9" x14ac:dyDescent="0.2">
      <c r="A352" s="145" t="s">
        <v>26</v>
      </c>
      <c r="B352" s="130"/>
      <c r="C352" s="57"/>
      <c r="D352" s="40" t="s">
        <v>174</v>
      </c>
      <c r="E352" s="16"/>
      <c r="F352" s="60"/>
      <c r="G352" s="23"/>
      <c r="H352" s="25"/>
      <c r="I352" s="26">
        <f t="shared" si="6"/>
        <v>0</v>
      </c>
    </row>
    <row r="353" spans="1:9" ht="22.5" x14ac:dyDescent="0.2">
      <c r="A353" s="145" t="s">
        <v>26</v>
      </c>
      <c r="B353" s="130"/>
      <c r="C353" s="57"/>
      <c r="D353" s="40" t="s">
        <v>175</v>
      </c>
      <c r="E353" s="16"/>
      <c r="F353" s="60" t="s">
        <v>17</v>
      </c>
      <c r="G353" s="23">
        <v>1</v>
      </c>
      <c r="H353" s="25"/>
      <c r="I353" s="26">
        <f t="shared" si="6"/>
        <v>0</v>
      </c>
    </row>
    <row r="354" spans="1:9" ht="22.5" x14ac:dyDescent="0.2">
      <c r="A354" s="145" t="s">
        <v>26</v>
      </c>
      <c r="B354" s="130"/>
      <c r="C354" s="57"/>
      <c r="D354" s="40" t="s">
        <v>165</v>
      </c>
      <c r="E354" s="16"/>
      <c r="F354" s="60" t="s">
        <v>17</v>
      </c>
      <c r="G354" s="23">
        <v>2</v>
      </c>
      <c r="H354" s="25"/>
      <c r="I354" s="26">
        <f t="shared" si="6"/>
        <v>0</v>
      </c>
    </row>
    <row r="355" spans="1:9" ht="22.5" x14ac:dyDescent="0.2">
      <c r="A355" s="145" t="s">
        <v>26</v>
      </c>
      <c r="B355" s="130"/>
      <c r="C355" s="57"/>
      <c r="D355" s="40" t="s">
        <v>166</v>
      </c>
      <c r="E355" s="16"/>
      <c r="F355" s="60" t="s">
        <v>17</v>
      </c>
      <c r="G355" s="23">
        <v>2</v>
      </c>
      <c r="H355" s="25"/>
      <c r="I355" s="26">
        <f t="shared" si="6"/>
        <v>0</v>
      </c>
    </row>
    <row r="356" spans="1:9" ht="22.5" x14ac:dyDescent="0.2">
      <c r="A356" s="145" t="s">
        <v>26</v>
      </c>
      <c r="B356" s="130"/>
      <c r="C356" s="57"/>
      <c r="D356" s="40" t="s">
        <v>191</v>
      </c>
      <c r="E356" s="16"/>
      <c r="F356" s="60" t="s">
        <v>17</v>
      </c>
      <c r="G356" s="23">
        <v>28</v>
      </c>
      <c r="H356" s="25"/>
      <c r="I356" s="26">
        <f t="shared" si="6"/>
        <v>0</v>
      </c>
    </row>
    <row r="357" spans="1:9" x14ac:dyDescent="0.2">
      <c r="A357" s="145" t="s">
        <v>26</v>
      </c>
      <c r="B357" s="130"/>
      <c r="C357" s="57"/>
      <c r="D357" s="40" t="s">
        <v>126</v>
      </c>
      <c r="E357" s="16"/>
      <c r="F357" s="60" t="s">
        <v>127</v>
      </c>
      <c r="G357" s="23">
        <v>1</v>
      </c>
      <c r="H357" s="25"/>
      <c r="I357" s="26">
        <f t="shared" si="6"/>
        <v>0</v>
      </c>
    </row>
    <row r="358" spans="1:9" ht="22.5" x14ac:dyDescent="0.2">
      <c r="A358" s="145" t="s">
        <v>26</v>
      </c>
      <c r="B358" s="130"/>
      <c r="C358" s="57"/>
      <c r="D358" s="40" t="s">
        <v>210</v>
      </c>
      <c r="E358" s="16"/>
      <c r="F358" s="60" t="s">
        <v>129</v>
      </c>
      <c r="G358" s="23">
        <v>1</v>
      </c>
      <c r="H358" s="25"/>
      <c r="I358" s="26">
        <f t="shared" si="6"/>
        <v>0</v>
      </c>
    </row>
    <row r="359" spans="1:9" x14ac:dyDescent="0.2">
      <c r="A359" s="145" t="s">
        <v>26</v>
      </c>
      <c r="B359" s="130"/>
      <c r="C359" s="57"/>
      <c r="D359" s="40" t="s">
        <v>130</v>
      </c>
      <c r="E359" s="16"/>
      <c r="F359" s="60" t="s">
        <v>131</v>
      </c>
      <c r="G359" s="147">
        <v>1</v>
      </c>
      <c r="H359" s="151"/>
      <c r="I359" s="26">
        <f t="shared" si="6"/>
        <v>0</v>
      </c>
    </row>
    <row r="360" spans="1:9" x14ac:dyDescent="0.2">
      <c r="A360" s="145" t="s">
        <v>26</v>
      </c>
      <c r="B360" s="130" t="s">
        <v>28</v>
      </c>
      <c r="C360" s="57" t="s">
        <v>211</v>
      </c>
      <c r="D360" s="36" t="s">
        <v>178</v>
      </c>
      <c r="E360" s="16"/>
      <c r="F360" s="60" t="s">
        <v>20</v>
      </c>
      <c r="G360" s="148">
        <v>1</v>
      </c>
      <c r="H360" s="149">
        <f>SUM(I315:I359)</f>
        <v>0</v>
      </c>
      <c r="I360" s="150">
        <f>$G360*H360</f>
        <v>0</v>
      </c>
    </row>
    <row r="361" spans="1:9" x14ac:dyDescent="0.2">
      <c r="A361" s="145" t="s">
        <v>26</v>
      </c>
      <c r="B361" s="128"/>
      <c r="C361" s="55"/>
      <c r="D361" s="38"/>
      <c r="E361" s="16"/>
      <c r="F361" s="62"/>
      <c r="G361" s="17"/>
      <c r="H361" s="18"/>
      <c r="I361" s="129"/>
    </row>
    <row r="362" spans="1:9" x14ac:dyDescent="0.2">
      <c r="A362" s="145" t="s">
        <v>26</v>
      </c>
      <c r="B362" s="130" t="s">
        <v>28</v>
      </c>
      <c r="C362" s="57" t="s">
        <v>212</v>
      </c>
      <c r="D362" s="39" t="s">
        <v>213</v>
      </c>
      <c r="E362" s="16"/>
      <c r="F362" s="63"/>
      <c r="G362" s="24"/>
      <c r="H362" s="25"/>
      <c r="I362" s="26"/>
    </row>
    <row r="363" spans="1:9" ht="90" x14ac:dyDescent="0.2">
      <c r="A363" s="145" t="s">
        <v>26</v>
      </c>
      <c r="B363" s="130"/>
      <c r="C363" s="57"/>
      <c r="D363" s="40" t="s">
        <v>214</v>
      </c>
      <c r="E363" s="16"/>
      <c r="F363" s="60"/>
      <c r="G363" s="23"/>
      <c r="H363" s="25"/>
      <c r="I363" s="26"/>
    </row>
    <row r="364" spans="1:9" x14ac:dyDescent="0.2">
      <c r="A364" s="145" t="s">
        <v>26</v>
      </c>
      <c r="B364" s="130"/>
      <c r="C364" s="57"/>
      <c r="D364" s="40" t="s">
        <v>32</v>
      </c>
      <c r="E364" s="16"/>
      <c r="F364" s="60"/>
      <c r="G364" s="23"/>
      <c r="H364" s="25"/>
      <c r="I364" s="26"/>
    </row>
    <row r="365" spans="1:9" x14ac:dyDescent="0.2">
      <c r="A365" s="145" t="s">
        <v>26</v>
      </c>
      <c r="B365" s="130"/>
      <c r="C365" s="57"/>
      <c r="D365" s="40" t="s">
        <v>137</v>
      </c>
      <c r="E365" s="16"/>
      <c r="F365" s="60" t="s">
        <v>17</v>
      </c>
      <c r="G365" s="23">
        <v>1</v>
      </c>
      <c r="H365" s="25"/>
      <c r="I365" s="26">
        <f t="shared" ref="I365:I407" si="7">$G365*H365</f>
        <v>0</v>
      </c>
    </row>
    <row r="366" spans="1:9" x14ac:dyDescent="0.2">
      <c r="A366" s="145" t="s">
        <v>26</v>
      </c>
      <c r="B366" s="130"/>
      <c r="C366" s="57"/>
      <c r="D366" s="40" t="s">
        <v>138</v>
      </c>
      <c r="E366" s="16"/>
      <c r="F366" s="60" t="s">
        <v>17</v>
      </c>
      <c r="G366" s="23">
        <v>1</v>
      </c>
      <c r="H366" s="25"/>
      <c r="I366" s="26">
        <f t="shared" si="7"/>
        <v>0</v>
      </c>
    </row>
    <row r="367" spans="1:9" x14ac:dyDescent="0.2">
      <c r="A367" s="145" t="s">
        <v>26</v>
      </c>
      <c r="B367" s="130"/>
      <c r="C367" s="57"/>
      <c r="D367" s="40" t="s">
        <v>139</v>
      </c>
      <c r="E367" s="16"/>
      <c r="F367" s="60" t="s">
        <v>17</v>
      </c>
      <c r="G367" s="23">
        <v>1</v>
      </c>
      <c r="H367" s="25"/>
      <c r="I367" s="26">
        <f t="shared" si="7"/>
        <v>0</v>
      </c>
    </row>
    <row r="368" spans="1:9" x14ac:dyDescent="0.2">
      <c r="A368" s="145" t="s">
        <v>26</v>
      </c>
      <c r="B368" s="130"/>
      <c r="C368" s="57"/>
      <c r="D368" s="40" t="s">
        <v>140</v>
      </c>
      <c r="E368" s="16"/>
      <c r="F368" s="60" t="s">
        <v>17</v>
      </c>
      <c r="G368" s="23">
        <v>1</v>
      </c>
      <c r="H368" s="25"/>
      <c r="I368" s="26">
        <f t="shared" si="7"/>
        <v>0</v>
      </c>
    </row>
    <row r="369" spans="1:9" x14ac:dyDescent="0.2">
      <c r="A369" s="145" t="s">
        <v>26</v>
      </c>
      <c r="B369" s="130"/>
      <c r="C369" s="57"/>
      <c r="D369" s="40" t="s">
        <v>141</v>
      </c>
      <c r="E369" s="16"/>
      <c r="F369" s="60" t="s">
        <v>17</v>
      </c>
      <c r="G369" s="23">
        <v>1</v>
      </c>
      <c r="H369" s="25"/>
      <c r="I369" s="26">
        <f t="shared" si="7"/>
        <v>0</v>
      </c>
    </row>
    <row r="370" spans="1:9" x14ac:dyDescent="0.2">
      <c r="A370" s="145" t="s">
        <v>26</v>
      </c>
      <c r="B370" s="130"/>
      <c r="C370" s="57"/>
      <c r="D370" s="40" t="s">
        <v>142</v>
      </c>
      <c r="E370" s="16"/>
      <c r="F370" s="60" t="s">
        <v>17</v>
      </c>
      <c r="G370" s="23">
        <v>1</v>
      </c>
      <c r="H370" s="25"/>
      <c r="I370" s="26">
        <f t="shared" si="7"/>
        <v>0</v>
      </c>
    </row>
    <row r="371" spans="1:9" x14ac:dyDescent="0.2">
      <c r="A371" s="145" t="s">
        <v>26</v>
      </c>
      <c r="B371" s="130"/>
      <c r="C371" s="57"/>
      <c r="D371" s="40" t="s">
        <v>143</v>
      </c>
      <c r="E371" s="16"/>
      <c r="F371" s="60" t="s">
        <v>17</v>
      </c>
      <c r="G371" s="23">
        <v>1</v>
      </c>
      <c r="H371" s="25"/>
      <c r="I371" s="26">
        <f t="shared" si="7"/>
        <v>0</v>
      </c>
    </row>
    <row r="372" spans="1:9" x14ac:dyDescent="0.2">
      <c r="A372" s="145" t="s">
        <v>26</v>
      </c>
      <c r="B372" s="130"/>
      <c r="C372" s="57"/>
      <c r="D372" s="40" t="s">
        <v>144</v>
      </c>
      <c r="E372" s="16"/>
      <c r="F372" s="60" t="s">
        <v>17</v>
      </c>
      <c r="G372" s="23">
        <v>1</v>
      </c>
      <c r="H372" s="25"/>
      <c r="I372" s="26">
        <f t="shared" si="7"/>
        <v>0</v>
      </c>
    </row>
    <row r="373" spans="1:9" x14ac:dyDescent="0.2">
      <c r="A373" s="145" t="s">
        <v>26</v>
      </c>
      <c r="B373" s="130"/>
      <c r="C373" s="57"/>
      <c r="D373" s="40" t="s">
        <v>145</v>
      </c>
      <c r="E373" s="16"/>
      <c r="F373" s="60" t="s">
        <v>17</v>
      </c>
      <c r="G373" s="23">
        <v>7</v>
      </c>
      <c r="H373" s="25"/>
      <c r="I373" s="26">
        <f t="shared" si="7"/>
        <v>0</v>
      </c>
    </row>
    <row r="374" spans="1:9" x14ac:dyDescent="0.2">
      <c r="A374" s="145" t="s">
        <v>26</v>
      </c>
      <c r="B374" s="130"/>
      <c r="C374" s="57"/>
      <c r="D374" s="40" t="s">
        <v>146</v>
      </c>
      <c r="E374" s="16"/>
      <c r="F374" s="60" t="s">
        <v>17</v>
      </c>
      <c r="G374" s="23">
        <v>7</v>
      </c>
      <c r="H374" s="25"/>
      <c r="I374" s="26">
        <f t="shared" si="7"/>
        <v>0</v>
      </c>
    </row>
    <row r="375" spans="1:9" x14ac:dyDescent="0.2">
      <c r="A375" s="145" t="s">
        <v>26</v>
      </c>
      <c r="B375" s="130"/>
      <c r="C375" s="57"/>
      <c r="D375" s="40" t="s">
        <v>147</v>
      </c>
      <c r="E375" s="16"/>
      <c r="F375" s="60" t="s">
        <v>17</v>
      </c>
      <c r="G375" s="23">
        <v>1</v>
      </c>
      <c r="H375" s="25"/>
      <c r="I375" s="26">
        <f t="shared" si="7"/>
        <v>0</v>
      </c>
    </row>
    <row r="376" spans="1:9" x14ac:dyDescent="0.2">
      <c r="A376" s="145" t="s">
        <v>26</v>
      </c>
      <c r="B376" s="130"/>
      <c r="C376" s="57"/>
      <c r="D376" s="40" t="s">
        <v>148</v>
      </c>
      <c r="E376" s="16"/>
      <c r="F376" s="60" t="s">
        <v>17</v>
      </c>
      <c r="G376" s="23">
        <v>1</v>
      </c>
      <c r="H376" s="25"/>
      <c r="I376" s="26">
        <f t="shared" si="7"/>
        <v>0</v>
      </c>
    </row>
    <row r="377" spans="1:9" x14ac:dyDescent="0.2">
      <c r="A377" s="145" t="s">
        <v>26</v>
      </c>
      <c r="B377" s="130"/>
      <c r="C377" s="57"/>
      <c r="D377" s="40" t="s">
        <v>149</v>
      </c>
      <c r="E377" s="16"/>
      <c r="F377" s="60" t="s">
        <v>17</v>
      </c>
      <c r="G377" s="23">
        <v>1</v>
      </c>
      <c r="H377" s="25"/>
      <c r="I377" s="26">
        <f t="shared" si="7"/>
        <v>0</v>
      </c>
    </row>
    <row r="378" spans="1:9" x14ac:dyDescent="0.2">
      <c r="A378" s="145" t="s">
        <v>26</v>
      </c>
      <c r="B378" s="130"/>
      <c r="C378" s="57"/>
      <c r="D378" s="40" t="s">
        <v>150</v>
      </c>
      <c r="E378" s="16"/>
      <c r="F378" s="60" t="s">
        <v>17</v>
      </c>
      <c r="G378" s="23">
        <v>1</v>
      </c>
      <c r="H378" s="25"/>
      <c r="I378" s="26">
        <f t="shared" si="7"/>
        <v>0</v>
      </c>
    </row>
    <row r="379" spans="1:9" ht="22.5" x14ac:dyDescent="0.2">
      <c r="A379" s="145" t="s">
        <v>26</v>
      </c>
      <c r="B379" s="130"/>
      <c r="C379" s="57"/>
      <c r="D379" s="40" t="s">
        <v>151</v>
      </c>
      <c r="E379" s="16"/>
      <c r="F379" s="60" t="s">
        <v>17</v>
      </c>
      <c r="G379" s="23">
        <v>1</v>
      </c>
      <c r="H379" s="25"/>
      <c r="I379" s="26">
        <f t="shared" si="7"/>
        <v>0</v>
      </c>
    </row>
    <row r="380" spans="1:9" ht="22.5" x14ac:dyDescent="0.2">
      <c r="A380" s="145" t="s">
        <v>26</v>
      </c>
      <c r="B380" s="130"/>
      <c r="C380" s="57"/>
      <c r="D380" s="40" t="s">
        <v>152</v>
      </c>
      <c r="E380" s="16"/>
      <c r="F380" s="60" t="s">
        <v>17</v>
      </c>
      <c r="G380" s="23">
        <v>1</v>
      </c>
      <c r="H380" s="25"/>
      <c r="I380" s="26">
        <f t="shared" si="7"/>
        <v>0</v>
      </c>
    </row>
    <row r="381" spans="1:9" x14ac:dyDescent="0.2">
      <c r="A381" s="145" t="s">
        <v>26</v>
      </c>
      <c r="B381" s="130"/>
      <c r="C381" s="57"/>
      <c r="D381" s="40" t="s">
        <v>153</v>
      </c>
      <c r="E381" s="16"/>
      <c r="F381" s="60" t="s">
        <v>17</v>
      </c>
      <c r="G381" s="23">
        <v>1</v>
      </c>
      <c r="H381" s="25"/>
      <c r="I381" s="26">
        <f t="shared" si="7"/>
        <v>0</v>
      </c>
    </row>
    <row r="382" spans="1:9" x14ac:dyDescent="0.2">
      <c r="A382" s="145" t="s">
        <v>26</v>
      </c>
      <c r="B382" s="130"/>
      <c r="C382" s="57"/>
      <c r="D382" s="40" t="s">
        <v>154</v>
      </c>
      <c r="E382" s="16"/>
      <c r="F382" s="60" t="s">
        <v>17</v>
      </c>
      <c r="G382" s="23">
        <v>1</v>
      </c>
      <c r="H382" s="25"/>
      <c r="I382" s="26">
        <f t="shared" si="7"/>
        <v>0</v>
      </c>
    </row>
    <row r="383" spans="1:9" x14ac:dyDescent="0.2">
      <c r="A383" s="145" t="s">
        <v>26</v>
      </c>
      <c r="B383" s="130"/>
      <c r="C383" s="57"/>
      <c r="D383" s="40" t="s">
        <v>155</v>
      </c>
      <c r="E383" s="16"/>
      <c r="F383" s="60" t="s">
        <v>17</v>
      </c>
      <c r="G383" s="23">
        <v>9</v>
      </c>
      <c r="H383" s="25"/>
      <c r="I383" s="26">
        <f t="shared" si="7"/>
        <v>0</v>
      </c>
    </row>
    <row r="384" spans="1:9" x14ac:dyDescent="0.2">
      <c r="A384" s="145" t="s">
        <v>26</v>
      </c>
      <c r="B384" s="130"/>
      <c r="C384" s="57"/>
      <c r="D384" s="40" t="s">
        <v>156</v>
      </c>
      <c r="E384" s="16"/>
      <c r="F384" s="60" t="s">
        <v>17</v>
      </c>
      <c r="G384" s="23">
        <v>9</v>
      </c>
      <c r="H384" s="25"/>
      <c r="I384" s="26">
        <f t="shared" si="7"/>
        <v>0</v>
      </c>
    </row>
    <row r="385" spans="1:9" x14ac:dyDescent="0.2">
      <c r="A385" s="145" t="s">
        <v>26</v>
      </c>
      <c r="B385" s="130"/>
      <c r="C385" s="57"/>
      <c r="D385" s="40" t="s">
        <v>157</v>
      </c>
      <c r="E385" s="16"/>
      <c r="F385" s="60" t="s">
        <v>17</v>
      </c>
      <c r="G385" s="23">
        <v>1</v>
      </c>
      <c r="H385" s="25"/>
      <c r="I385" s="26">
        <f t="shared" si="7"/>
        <v>0</v>
      </c>
    </row>
    <row r="386" spans="1:9" x14ac:dyDescent="0.2">
      <c r="A386" s="145" t="s">
        <v>26</v>
      </c>
      <c r="B386" s="130"/>
      <c r="C386" s="57"/>
      <c r="D386" s="40" t="s">
        <v>82</v>
      </c>
      <c r="E386" s="16"/>
      <c r="F386" s="60" t="s">
        <v>17</v>
      </c>
      <c r="G386" s="23">
        <v>2</v>
      </c>
      <c r="H386" s="25"/>
      <c r="I386" s="26">
        <f t="shared" si="7"/>
        <v>0</v>
      </c>
    </row>
    <row r="387" spans="1:9" x14ac:dyDescent="0.2">
      <c r="A387" s="145" t="s">
        <v>26</v>
      </c>
      <c r="B387" s="130"/>
      <c r="C387" s="57"/>
      <c r="D387" s="40" t="s">
        <v>83</v>
      </c>
      <c r="E387" s="16"/>
      <c r="F387" s="60"/>
      <c r="G387" s="23"/>
      <c r="H387" s="25"/>
      <c r="I387" s="26"/>
    </row>
    <row r="388" spans="1:9" x14ac:dyDescent="0.2">
      <c r="A388" s="145" t="s">
        <v>26</v>
      </c>
      <c r="B388" s="130"/>
      <c r="C388" s="57"/>
      <c r="D388" s="40" t="s">
        <v>158</v>
      </c>
      <c r="E388" s="16"/>
      <c r="F388" s="60"/>
      <c r="G388" s="23"/>
      <c r="H388" s="25"/>
      <c r="I388" s="26"/>
    </row>
    <row r="389" spans="1:9" ht="22.5" x14ac:dyDescent="0.2">
      <c r="A389" s="145" t="s">
        <v>26</v>
      </c>
      <c r="B389" s="130"/>
      <c r="C389" s="57"/>
      <c r="D389" s="40" t="s">
        <v>203</v>
      </c>
      <c r="E389" s="16"/>
      <c r="F389" s="60" t="s">
        <v>17</v>
      </c>
      <c r="G389" s="23">
        <v>1</v>
      </c>
      <c r="H389" s="25"/>
      <c r="I389" s="26">
        <f t="shared" si="7"/>
        <v>0</v>
      </c>
    </row>
    <row r="390" spans="1:9" ht="22.5" x14ac:dyDescent="0.2">
      <c r="A390" s="145" t="s">
        <v>26</v>
      </c>
      <c r="B390" s="130"/>
      <c r="C390" s="57"/>
      <c r="D390" s="40" t="s">
        <v>162</v>
      </c>
      <c r="E390" s="16"/>
      <c r="F390" s="60" t="s">
        <v>17</v>
      </c>
      <c r="G390" s="23">
        <v>1</v>
      </c>
      <c r="H390" s="25"/>
      <c r="I390" s="26">
        <f t="shared" si="7"/>
        <v>0</v>
      </c>
    </row>
    <row r="391" spans="1:9" ht="22.5" x14ac:dyDescent="0.2">
      <c r="A391" s="145" t="s">
        <v>26</v>
      </c>
      <c r="B391" s="130"/>
      <c r="C391" s="57"/>
      <c r="D391" s="40" t="s">
        <v>163</v>
      </c>
      <c r="E391" s="16"/>
      <c r="F391" s="60" t="s">
        <v>17</v>
      </c>
      <c r="G391" s="23">
        <v>1</v>
      </c>
      <c r="H391" s="25"/>
      <c r="I391" s="26">
        <f t="shared" si="7"/>
        <v>0</v>
      </c>
    </row>
    <row r="392" spans="1:9" ht="22.5" x14ac:dyDescent="0.2">
      <c r="A392" s="145" t="s">
        <v>26</v>
      </c>
      <c r="B392" s="130"/>
      <c r="C392" s="57"/>
      <c r="D392" s="40" t="s">
        <v>164</v>
      </c>
      <c r="E392" s="16"/>
      <c r="F392" s="60" t="s">
        <v>17</v>
      </c>
      <c r="G392" s="23">
        <v>1</v>
      </c>
      <c r="H392" s="25"/>
      <c r="I392" s="26">
        <f t="shared" si="7"/>
        <v>0</v>
      </c>
    </row>
    <row r="393" spans="1:9" ht="22.5" x14ac:dyDescent="0.2">
      <c r="A393" s="145" t="s">
        <v>26</v>
      </c>
      <c r="B393" s="130"/>
      <c r="C393" s="57"/>
      <c r="D393" s="40" t="s">
        <v>165</v>
      </c>
      <c r="E393" s="16"/>
      <c r="F393" s="60" t="s">
        <v>17</v>
      </c>
      <c r="G393" s="23">
        <v>6</v>
      </c>
      <c r="H393" s="25"/>
      <c r="I393" s="26">
        <f t="shared" si="7"/>
        <v>0</v>
      </c>
    </row>
    <row r="394" spans="1:9" ht="22.5" x14ac:dyDescent="0.2">
      <c r="A394" s="145" t="s">
        <v>26</v>
      </c>
      <c r="B394" s="130"/>
      <c r="C394" s="57"/>
      <c r="D394" s="40" t="s">
        <v>166</v>
      </c>
      <c r="E394" s="16"/>
      <c r="F394" s="60" t="s">
        <v>17</v>
      </c>
      <c r="G394" s="23">
        <v>6</v>
      </c>
      <c r="H394" s="25"/>
      <c r="I394" s="26">
        <f t="shared" si="7"/>
        <v>0</v>
      </c>
    </row>
    <row r="395" spans="1:9" ht="22.5" x14ac:dyDescent="0.2">
      <c r="A395" s="145" t="s">
        <v>26</v>
      </c>
      <c r="B395" s="130"/>
      <c r="C395" s="57"/>
      <c r="D395" s="40" t="s">
        <v>167</v>
      </c>
      <c r="E395" s="16"/>
      <c r="F395" s="60" t="s">
        <v>17</v>
      </c>
      <c r="G395" s="23">
        <v>56</v>
      </c>
      <c r="H395" s="25"/>
      <c r="I395" s="26">
        <f t="shared" si="7"/>
        <v>0</v>
      </c>
    </row>
    <row r="396" spans="1:9" ht="22.5" x14ac:dyDescent="0.2">
      <c r="A396" s="145" t="s">
        <v>26</v>
      </c>
      <c r="B396" s="130"/>
      <c r="C396" s="57"/>
      <c r="D396" s="40" t="s">
        <v>168</v>
      </c>
      <c r="E396" s="16"/>
      <c r="F396" s="60" t="s">
        <v>17</v>
      </c>
      <c r="G396" s="23">
        <v>2</v>
      </c>
      <c r="H396" s="25"/>
      <c r="I396" s="26">
        <f t="shared" si="7"/>
        <v>0</v>
      </c>
    </row>
    <row r="397" spans="1:9" ht="22.5" x14ac:dyDescent="0.2">
      <c r="A397" s="145" t="s">
        <v>26</v>
      </c>
      <c r="B397" s="130"/>
      <c r="C397" s="57"/>
      <c r="D397" s="40" t="s">
        <v>169</v>
      </c>
      <c r="E397" s="16"/>
      <c r="F397" s="60" t="s">
        <v>17</v>
      </c>
      <c r="G397" s="23">
        <v>1</v>
      </c>
      <c r="H397" s="25"/>
      <c r="I397" s="26">
        <f t="shared" si="7"/>
        <v>0</v>
      </c>
    </row>
    <row r="398" spans="1:9" ht="22.5" x14ac:dyDescent="0.2">
      <c r="A398" s="145" t="s">
        <v>26</v>
      </c>
      <c r="B398" s="130"/>
      <c r="C398" s="57"/>
      <c r="D398" s="40" t="s">
        <v>114</v>
      </c>
      <c r="E398" s="16"/>
      <c r="F398" s="60" t="s">
        <v>17</v>
      </c>
      <c r="G398" s="23">
        <v>1</v>
      </c>
      <c r="H398" s="25"/>
      <c r="I398" s="26">
        <f t="shared" si="7"/>
        <v>0</v>
      </c>
    </row>
    <row r="399" spans="1:9" ht="22.5" x14ac:dyDescent="0.2">
      <c r="A399" s="145" t="s">
        <v>26</v>
      </c>
      <c r="B399" s="130"/>
      <c r="C399" s="57"/>
      <c r="D399" s="40" t="s">
        <v>171</v>
      </c>
      <c r="E399" s="16"/>
      <c r="F399" s="60" t="s">
        <v>17</v>
      </c>
      <c r="G399" s="23">
        <v>21</v>
      </c>
      <c r="H399" s="25"/>
      <c r="I399" s="26">
        <f t="shared" si="7"/>
        <v>0</v>
      </c>
    </row>
    <row r="400" spans="1:9" x14ac:dyDescent="0.2">
      <c r="A400" s="145" t="s">
        <v>26</v>
      </c>
      <c r="B400" s="130"/>
      <c r="C400" s="57"/>
      <c r="D400" s="40" t="s">
        <v>174</v>
      </c>
      <c r="E400" s="16"/>
      <c r="F400" s="60"/>
      <c r="G400" s="23"/>
      <c r="H400" s="25"/>
      <c r="I400" s="26"/>
    </row>
    <row r="401" spans="1:9" ht="22.5" x14ac:dyDescent="0.2">
      <c r="A401" s="145" t="s">
        <v>26</v>
      </c>
      <c r="B401" s="130"/>
      <c r="C401" s="57"/>
      <c r="D401" s="40" t="s">
        <v>175</v>
      </c>
      <c r="E401" s="16"/>
      <c r="F401" s="60" t="s">
        <v>17</v>
      </c>
      <c r="G401" s="23">
        <v>1</v>
      </c>
      <c r="H401" s="25"/>
      <c r="I401" s="26">
        <f t="shared" si="7"/>
        <v>0</v>
      </c>
    </row>
    <row r="402" spans="1:9" ht="22.5" x14ac:dyDescent="0.2">
      <c r="A402" s="145" t="s">
        <v>26</v>
      </c>
      <c r="B402" s="130"/>
      <c r="C402" s="57"/>
      <c r="D402" s="40" t="s">
        <v>165</v>
      </c>
      <c r="E402" s="16"/>
      <c r="F402" s="60" t="s">
        <v>17</v>
      </c>
      <c r="G402" s="23">
        <v>3</v>
      </c>
      <c r="H402" s="25"/>
      <c r="I402" s="26">
        <f t="shared" si="7"/>
        <v>0</v>
      </c>
    </row>
    <row r="403" spans="1:9" ht="22.5" x14ac:dyDescent="0.2">
      <c r="A403" s="145" t="s">
        <v>26</v>
      </c>
      <c r="B403" s="130"/>
      <c r="C403" s="57"/>
      <c r="D403" s="40" t="s">
        <v>166</v>
      </c>
      <c r="E403" s="16"/>
      <c r="F403" s="60" t="s">
        <v>17</v>
      </c>
      <c r="G403" s="23">
        <v>3</v>
      </c>
      <c r="H403" s="25"/>
      <c r="I403" s="26">
        <f t="shared" si="7"/>
        <v>0</v>
      </c>
    </row>
    <row r="404" spans="1:9" ht="22.5" x14ac:dyDescent="0.2">
      <c r="A404" s="145" t="s">
        <v>26</v>
      </c>
      <c r="B404" s="130"/>
      <c r="C404" s="57"/>
      <c r="D404" s="40" t="s">
        <v>191</v>
      </c>
      <c r="E404" s="16"/>
      <c r="F404" s="60" t="s">
        <v>17</v>
      </c>
      <c r="G404" s="23">
        <v>38</v>
      </c>
      <c r="H404" s="25"/>
      <c r="I404" s="26">
        <f t="shared" si="7"/>
        <v>0</v>
      </c>
    </row>
    <row r="405" spans="1:9" x14ac:dyDescent="0.2">
      <c r="A405" s="145" t="s">
        <v>26</v>
      </c>
      <c r="B405" s="130"/>
      <c r="C405" s="57"/>
      <c r="D405" s="40" t="s">
        <v>126</v>
      </c>
      <c r="E405" s="16"/>
      <c r="F405" s="60" t="s">
        <v>127</v>
      </c>
      <c r="G405" s="23">
        <v>1</v>
      </c>
      <c r="H405" s="25"/>
      <c r="I405" s="26">
        <f t="shared" si="7"/>
        <v>0</v>
      </c>
    </row>
    <row r="406" spans="1:9" ht="22.5" x14ac:dyDescent="0.2">
      <c r="A406" s="145" t="s">
        <v>26</v>
      </c>
      <c r="B406" s="130"/>
      <c r="C406" s="57"/>
      <c r="D406" s="40" t="s">
        <v>215</v>
      </c>
      <c r="E406" s="16"/>
      <c r="F406" s="60" t="s">
        <v>129</v>
      </c>
      <c r="G406" s="23">
        <v>1</v>
      </c>
      <c r="H406" s="25"/>
      <c r="I406" s="26">
        <f t="shared" si="7"/>
        <v>0</v>
      </c>
    </row>
    <row r="407" spans="1:9" x14ac:dyDescent="0.2">
      <c r="A407" s="145" t="s">
        <v>26</v>
      </c>
      <c r="B407" s="130"/>
      <c r="C407" s="57"/>
      <c r="D407" s="40" t="s">
        <v>130</v>
      </c>
      <c r="E407" s="16"/>
      <c r="F407" s="60" t="s">
        <v>131</v>
      </c>
      <c r="G407" s="147">
        <v>1</v>
      </c>
      <c r="H407" s="151"/>
      <c r="I407" s="26">
        <f t="shared" si="7"/>
        <v>0</v>
      </c>
    </row>
    <row r="408" spans="1:9" x14ac:dyDescent="0.2">
      <c r="A408" s="145" t="s">
        <v>26</v>
      </c>
      <c r="B408" s="130" t="s">
        <v>28</v>
      </c>
      <c r="C408" s="57" t="s">
        <v>216</v>
      </c>
      <c r="D408" s="36" t="s">
        <v>178</v>
      </c>
      <c r="E408" s="16"/>
      <c r="F408" s="60" t="s">
        <v>20</v>
      </c>
      <c r="G408" s="148">
        <v>1</v>
      </c>
      <c r="H408" s="149">
        <f>SUM(I363:I407)</f>
        <v>0</v>
      </c>
      <c r="I408" s="150">
        <f>$G408*H408</f>
        <v>0</v>
      </c>
    </row>
    <row r="409" spans="1:9" x14ac:dyDescent="0.2">
      <c r="A409" s="145" t="s">
        <v>26</v>
      </c>
      <c r="B409" s="33"/>
      <c r="C409" s="31"/>
      <c r="D409" s="32"/>
      <c r="E409" s="16"/>
      <c r="F409" s="54"/>
      <c r="G409" s="14"/>
      <c r="H409" s="15"/>
      <c r="I409" s="26"/>
    </row>
    <row r="410" spans="1:9" x14ac:dyDescent="0.2">
      <c r="A410" s="145" t="s">
        <v>26</v>
      </c>
      <c r="B410" s="130" t="s">
        <v>28</v>
      </c>
      <c r="C410" s="57" t="s">
        <v>217</v>
      </c>
      <c r="D410" s="39" t="s">
        <v>218</v>
      </c>
      <c r="E410" s="16"/>
      <c r="F410" s="63"/>
      <c r="G410" s="24"/>
      <c r="H410" s="25"/>
      <c r="I410" s="26"/>
    </row>
    <row r="411" spans="1:9" ht="90" x14ac:dyDescent="0.2">
      <c r="A411" s="145" t="s">
        <v>26</v>
      </c>
      <c r="B411" s="130"/>
      <c r="C411" s="57"/>
      <c r="D411" s="40" t="s">
        <v>219</v>
      </c>
      <c r="E411" s="16"/>
      <c r="F411" s="60"/>
      <c r="G411" s="23"/>
      <c r="H411" s="25"/>
      <c r="I411" s="26"/>
    </row>
    <row r="412" spans="1:9" x14ac:dyDescent="0.2">
      <c r="A412" s="145" t="s">
        <v>26</v>
      </c>
      <c r="B412" s="130"/>
      <c r="C412" s="57"/>
      <c r="D412" s="40" t="s">
        <v>32</v>
      </c>
      <c r="E412" s="16"/>
      <c r="F412" s="60"/>
      <c r="G412" s="23"/>
      <c r="H412" s="25"/>
      <c r="I412" s="26"/>
    </row>
    <row r="413" spans="1:9" x14ac:dyDescent="0.2">
      <c r="A413" s="145" t="s">
        <v>26</v>
      </c>
      <c r="B413" s="130"/>
      <c r="C413" s="57"/>
      <c r="D413" s="40" t="s">
        <v>137</v>
      </c>
      <c r="E413" s="16"/>
      <c r="F413" s="60" t="s">
        <v>17</v>
      </c>
      <c r="G413" s="23">
        <v>1</v>
      </c>
      <c r="H413" s="25"/>
      <c r="I413" s="26">
        <f t="shared" ref="I413:I465" si="8">$G413*H413</f>
        <v>0</v>
      </c>
    </row>
    <row r="414" spans="1:9" x14ac:dyDescent="0.2">
      <c r="A414" s="145" t="s">
        <v>26</v>
      </c>
      <c r="B414" s="130"/>
      <c r="C414" s="57"/>
      <c r="D414" s="40" t="s">
        <v>138</v>
      </c>
      <c r="E414" s="16"/>
      <c r="F414" s="60" t="s">
        <v>17</v>
      </c>
      <c r="G414" s="23">
        <v>1</v>
      </c>
      <c r="H414" s="25"/>
      <c r="I414" s="26">
        <f t="shared" si="8"/>
        <v>0</v>
      </c>
    </row>
    <row r="415" spans="1:9" x14ac:dyDescent="0.2">
      <c r="A415" s="145" t="s">
        <v>26</v>
      </c>
      <c r="B415" s="130"/>
      <c r="C415" s="57"/>
      <c r="D415" s="40" t="s">
        <v>182</v>
      </c>
      <c r="E415" s="16"/>
      <c r="F415" s="60" t="s">
        <v>17</v>
      </c>
      <c r="G415" s="23">
        <v>1</v>
      </c>
      <c r="H415" s="25"/>
      <c r="I415" s="26">
        <f t="shared" si="8"/>
        <v>0</v>
      </c>
    </row>
    <row r="416" spans="1:9" x14ac:dyDescent="0.2">
      <c r="A416" s="145" t="s">
        <v>26</v>
      </c>
      <c r="B416" s="130"/>
      <c r="C416" s="57"/>
      <c r="D416" s="40" t="s">
        <v>183</v>
      </c>
      <c r="E416" s="16"/>
      <c r="F416" s="60" t="s">
        <v>17</v>
      </c>
      <c r="G416" s="23">
        <v>1</v>
      </c>
      <c r="H416" s="25"/>
      <c r="I416" s="26">
        <f t="shared" si="8"/>
        <v>0</v>
      </c>
    </row>
    <row r="417" spans="1:9" x14ac:dyDescent="0.2">
      <c r="A417" s="145" t="s">
        <v>26</v>
      </c>
      <c r="B417" s="130"/>
      <c r="C417" s="57"/>
      <c r="D417" s="40" t="s">
        <v>184</v>
      </c>
      <c r="E417" s="16"/>
      <c r="F417" s="60" t="s">
        <v>17</v>
      </c>
      <c r="G417" s="23">
        <v>1</v>
      </c>
      <c r="H417" s="25"/>
      <c r="I417" s="26">
        <f t="shared" si="8"/>
        <v>0</v>
      </c>
    </row>
    <row r="418" spans="1:9" x14ac:dyDescent="0.2">
      <c r="A418" s="145" t="s">
        <v>26</v>
      </c>
      <c r="B418" s="130"/>
      <c r="C418" s="57"/>
      <c r="D418" s="40" t="s">
        <v>142</v>
      </c>
      <c r="E418" s="16"/>
      <c r="F418" s="60" t="s">
        <v>17</v>
      </c>
      <c r="G418" s="23">
        <v>1</v>
      </c>
      <c r="H418" s="25"/>
      <c r="I418" s="26">
        <f t="shared" si="8"/>
        <v>0</v>
      </c>
    </row>
    <row r="419" spans="1:9" x14ac:dyDescent="0.2">
      <c r="A419" s="145" t="s">
        <v>26</v>
      </c>
      <c r="B419" s="130"/>
      <c r="C419" s="57"/>
      <c r="D419" s="40" t="s">
        <v>185</v>
      </c>
      <c r="E419" s="16"/>
      <c r="F419" s="60" t="s">
        <v>17</v>
      </c>
      <c r="G419" s="23">
        <v>1</v>
      </c>
      <c r="H419" s="25"/>
      <c r="I419" s="26">
        <f t="shared" si="8"/>
        <v>0</v>
      </c>
    </row>
    <row r="420" spans="1:9" x14ac:dyDescent="0.2">
      <c r="A420" s="145" t="s">
        <v>26</v>
      </c>
      <c r="B420" s="130"/>
      <c r="C420" s="57"/>
      <c r="D420" s="40" t="s">
        <v>186</v>
      </c>
      <c r="E420" s="16"/>
      <c r="F420" s="60" t="s">
        <v>17</v>
      </c>
      <c r="G420" s="23">
        <v>1</v>
      </c>
      <c r="H420" s="25"/>
      <c r="I420" s="26">
        <f t="shared" si="8"/>
        <v>0</v>
      </c>
    </row>
    <row r="421" spans="1:9" x14ac:dyDescent="0.2">
      <c r="A421" s="145" t="s">
        <v>26</v>
      </c>
      <c r="B421" s="130"/>
      <c r="C421" s="57"/>
      <c r="D421" s="40" t="s">
        <v>187</v>
      </c>
      <c r="E421" s="16"/>
      <c r="F421" s="60" t="s">
        <v>17</v>
      </c>
      <c r="G421" s="23">
        <v>7</v>
      </c>
      <c r="H421" s="25"/>
      <c r="I421" s="26">
        <f t="shared" si="8"/>
        <v>0</v>
      </c>
    </row>
    <row r="422" spans="1:9" x14ac:dyDescent="0.2">
      <c r="A422" s="145" t="s">
        <v>26</v>
      </c>
      <c r="B422" s="130"/>
      <c r="C422" s="57"/>
      <c r="D422" s="40" t="s">
        <v>188</v>
      </c>
      <c r="E422" s="16"/>
      <c r="F422" s="60" t="s">
        <v>17</v>
      </c>
      <c r="G422" s="23">
        <v>7</v>
      </c>
      <c r="H422" s="25"/>
      <c r="I422" s="26">
        <f t="shared" si="8"/>
        <v>0</v>
      </c>
    </row>
    <row r="423" spans="1:9" x14ac:dyDescent="0.2">
      <c r="A423" s="145" t="s">
        <v>26</v>
      </c>
      <c r="B423" s="130"/>
      <c r="C423" s="57"/>
      <c r="D423" s="40" t="s">
        <v>189</v>
      </c>
      <c r="E423" s="16"/>
      <c r="F423" s="60" t="s">
        <v>17</v>
      </c>
      <c r="G423" s="23">
        <v>1</v>
      </c>
      <c r="H423" s="25"/>
      <c r="I423" s="26">
        <f t="shared" si="8"/>
        <v>0</v>
      </c>
    </row>
    <row r="424" spans="1:9" x14ac:dyDescent="0.2">
      <c r="A424" s="145" t="s">
        <v>26</v>
      </c>
      <c r="B424" s="130"/>
      <c r="C424" s="57"/>
      <c r="D424" s="40" t="s">
        <v>190</v>
      </c>
      <c r="E424" s="16"/>
      <c r="F424" s="60" t="s">
        <v>17</v>
      </c>
      <c r="G424" s="23">
        <v>1</v>
      </c>
      <c r="H424" s="25"/>
      <c r="I424" s="26">
        <f t="shared" si="8"/>
        <v>0</v>
      </c>
    </row>
    <row r="425" spans="1:9" x14ac:dyDescent="0.2">
      <c r="A425" s="145" t="s">
        <v>26</v>
      </c>
      <c r="B425" s="130"/>
      <c r="C425" s="57"/>
      <c r="D425" s="40" t="s">
        <v>149</v>
      </c>
      <c r="E425" s="16"/>
      <c r="F425" s="60" t="s">
        <v>17</v>
      </c>
      <c r="G425" s="23">
        <v>1</v>
      </c>
      <c r="H425" s="25"/>
      <c r="I425" s="26">
        <f t="shared" si="8"/>
        <v>0</v>
      </c>
    </row>
    <row r="426" spans="1:9" x14ac:dyDescent="0.2">
      <c r="A426" s="145" t="s">
        <v>26</v>
      </c>
      <c r="B426" s="130"/>
      <c r="C426" s="57"/>
      <c r="D426" s="40" t="s">
        <v>150</v>
      </c>
      <c r="E426" s="16"/>
      <c r="F426" s="60" t="s">
        <v>17</v>
      </c>
      <c r="G426" s="23">
        <v>1</v>
      </c>
      <c r="H426" s="25"/>
      <c r="I426" s="26">
        <f t="shared" si="8"/>
        <v>0</v>
      </c>
    </row>
    <row r="427" spans="1:9" ht="22.5" x14ac:dyDescent="0.2">
      <c r="A427" s="145" t="s">
        <v>26</v>
      </c>
      <c r="B427" s="130"/>
      <c r="C427" s="57"/>
      <c r="D427" s="40" t="s">
        <v>151</v>
      </c>
      <c r="E427" s="16"/>
      <c r="F427" s="60" t="s">
        <v>17</v>
      </c>
      <c r="G427" s="23">
        <v>1</v>
      </c>
      <c r="H427" s="25"/>
      <c r="I427" s="26">
        <f t="shared" si="8"/>
        <v>0</v>
      </c>
    </row>
    <row r="428" spans="1:9" ht="22.5" x14ac:dyDescent="0.2">
      <c r="A428" s="145" t="s">
        <v>26</v>
      </c>
      <c r="B428" s="130"/>
      <c r="C428" s="57"/>
      <c r="D428" s="40" t="s">
        <v>152</v>
      </c>
      <c r="E428" s="16"/>
      <c r="F428" s="60" t="s">
        <v>17</v>
      </c>
      <c r="G428" s="23">
        <v>1</v>
      </c>
      <c r="H428" s="25"/>
      <c r="I428" s="26">
        <f t="shared" si="8"/>
        <v>0</v>
      </c>
    </row>
    <row r="429" spans="1:9" x14ac:dyDescent="0.2">
      <c r="A429" s="145" t="s">
        <v>26</v>
      </c>
      <c r="B429" s="130"/>
      <c r="C429" s="57"/>
      <c r="D429" s="40" t="s">
        <v>153</v>
      </c>
      <c r="E429" s="16"/>
      <c r="F429" s="60" t="s">
        <v>17</v>
      </c>
      <c r="G429" s="23">
        <v>1</v>
      </c>
      <c r="H429" s="25"/>
      <c r="I429" s="26">
        <f t="shared" si="8"/>
        <v>0</v>
      </c>
    </row>
    <row r="430" spans="1:9" x14ac:dyDescent="0.2">
      <c r="A430" s="145" t="s">
        <v>26</v>
      </c>
      <c r="B430" s="130"/>
      <c r="C430" s="57"/>
      <c r="D430" s="40" t="s">
        <v>154</v>
      </c>
      <c r="E430" s="16"/>
      <c r="F430" s="60" t="s">
        <v>17</v>
      </c>
      <c r="G430" s="23">
        <v>1</v>
      </c>
      <c r="H430" s="25"/>
      <c r="I430" s="26">
        <f t="shared" si="8"/>
        <v>0</v>
      </c>
    </row>
    <row r="431" spans="1:9" x14ac:dyDescent="0.2">
      <c r="A431" s="145" t="s">
        <v>26</v>
      </c>
      <c r="B431" s="130"/>
      <c r="C431" s="57"/>
      <c r="D431" s="40" t="s">
        <v>155</v>
      </c>
      <c r="E431" s="16"/>
      <c r="F431" s="60" t="s">
        <v>17</v>
      </c>
      <c r="G431" s="23">
        <v>8</v>
      </c>
      <c r="H431" s="25"/>
      <c r="I431" s="26">
        <f t="shared" si="8"/>
        <v>0</v>
      </c>
    </row>
    <row r="432" spans="1:9" x14ac:dyDescent="0.2">
      <c r="A432" s="145" t="s">
        <v>26</v>
      </c>
      <c r="B432" s="130"/>
      <c r="C432" s="57"/>
      <c r="D432" s="40" t="s">
        <v>156</v>
      </c>
      <c r="E432" s="16"/>
      <c r="F432" s="60" t="s">
        <v>17</v>
      </c>
      <c r="G432" s="23">
        <v>8</v>
      </c>
      <c r="H432" s="25"/>
      <c r="I432" s="26">
        <f t="shared" si="8"/>
        <v>0</v>
      </c>
    </row>
    <row r="433" spans="1:9" x14ac:dyDescent="0.2">
      <c r="A433" s="145" t="s">
        <v>26</v>
      </c>
      <c r="B433" s="130"/>
      <c r="C433" s="57"/>
      <c r="D433" s="40" t="s">
        <v>157</v>
      </c>
      <c r="E433" s="16"/>
      <c r="F433" s="60" t="s">
        <v>17</v>
      </c>
      <c r="G433" s="23">
        <v>1</v>
      </c>
      <c r="H433" s="25"/>
      <c r="I433" s="26">
        <f t="shared" si="8"/>
        <v>0</v>
      </c>
    </row>
    <row r="434" spans="1:9" x14ac:dyDescent="0.2">
      <c r="A434" s="145" t="s">
        <v>26</v>
      </c>
      <c r="B434" s="130"/>
      <c r="C434" s="57"/>
      <c r="D434" s="40" t="s">
        <v>82</v>
      </c>
      <c r="E434" s="16"/>
      <c r="F434" s="60" t="s">
        <v>17</v>
      </c>
      <c r="G434" s="23">
        <v>2</v>
      </c>
      <c r="H434" s="25"/>
      <c r="I434" s="26">
        <f t="shared" si="8"/>
        <v>0</v>
      </c>
    </row>
    <row r="435" spans="1:9" x14ac:dyDescent="0.2">
      <c r="A435" s="145" t="s">
        <v>26</v>
      </c>
      <c r="B435" s="130"/>
      <c r="C435" s="57"/>
      <c r="D435" s="40" t="s">
        <v>158</v>
      </c>
      <c r="E435" s="16"/>
      <c r="F435" s="60"/>
      <c r="G435" s="23"/>
      <c r="H435" s="25"/>
      <c r="I435" s="26"/>
    </row>
    <row r="436" spans="1:9" ht="22.5" x14ac:dyDescent="0.2">
      <c r="A436" s="145" t="s">
        <v>26</v>
      </c>
      <c r="B436" s="130"/>
      <c r="C436" s="57"/>
      <c r="D436" s="40" t="s">
        <v>198</v>
      </c>
      <c r="E436" s="16"/>
      <c r="F436" s="60" t="s">
        <v>17</v>
      </c>
      <c r="G436" s="23">
        <v>1</v>
      </c>
      <c r="H436" s="25"/>
      <c r="I436" s="26">
        <f t="shared" si="8"/>
        <v>0</v>
      </c>
    </row>
    <row r="437" spans="1:9" ht="22.5" x14ac:dyDescent="0.2">
      <c r="A437" s="145" t="s">
        <v>26</v>
      </c>
      <c r="B437" s="130"/>
      <c r="C437" s="57"/>
      <c r="D437" s="40" t="s">
        <v>162</v>
      </c>
      <c r="E437" s="16"/>
      <c r="F437" s="60" t="s">
        <v>17</v>
      </c>
      <c r="G437" s="23">
        <v>1</v>
      </c>
      <c r="H437" s="25"/>
      <c r="I437" s="26">
        <f t="shared" si="8"/>
        <v>0</v>
      </c>
    </row>
    <row r="438" spans="1:9" ht="22.5" x14ac:dyDescent="0.2">
      <c r="A438" s="145" t="s">
        <v>26</v>
      </c>
      <c r="B438" s="130"/>
      <c r="C438" s="57"/>
      <c r="D438" s="40" t="s">
        <v>163</v>
      </c>
      <c r="E438" s="16"/>
      <c r="F438" s="60" t="s">
        <v>17</v>
      </c>
      <c r="G438" s="23">
        <v>1</v>
      </c>
      <c r="H438" s="25"/>
      <c r="I438" s="26">
        <f t="shared" si="8"/>
        <v>0</v>
      </c>
    </row>
    <row r="439" spans="1:9" ht="22.5" x14ac:dyDescent="0.2">
      <c r="A439" s="145" t="s">
        <v>26</v>
      </c>
      <c r="B439" s="130"/>
      <c r="C439" s="57"/>
      <c r="D439" s="40" t="s">
        <v>165</v>
      </c>
      <c r="E439" s="16"/>
      <c r="F439" s="60" t="s">
        <v>17</v>
      </c>
      <c r="G439" s="23">
        <v>3</v>
      </c>
      <c r="H439" s="25"/>
      <c r="I439" s="26">
        <f t="shared" si="8"/>
        <v>0</v>
      </c>
    </row>
    <row r="440" spans="1:9" ht="22.5" x14ac:dyDescent="0.2">
      <c r="A440" s="145" t="s">
        <v>26</v>
      </c>
      <c r="B440" s="130"/>
      <c r="C440" s="57"/>
      <c r="D440" s="40" t="s">
        <v>166</v>
      </c>
      <c r="E440" s="16"/>
      <c r="F440" s="60" t="s">
        <v>17</v>
      </c>
      <c r="G440" s="23">
        <v>3</v>
      </c>
      <c r="H440" s="25"/>
      <c r="I440" s="26">
        <f t="shared" si="8"/>
        <v>0</v>
      </c>
    </row>
    <row r="441" spans="1:9" ht="22.5" x14ac:dyDescent="0.2">
      <c r="A441" s="145" t="s">
        <v>26</v>
      </c>
      <c r="B441" s="130"/>
      <c r="C441" s="57"/>
      <c r="D441" s="40" t="s">
        <v>220</v>
      </c>
      <c r="E441" s="16"/>
      <c r="F441" s="60" t="s">
        <v>17</v>
      </c>
      <c r="G441" s="23">
        <v>2</v>
      </c>
      <c r="H441" s="25"/>
      <c r="I441" s="26">
        <f t="shared" si="8"/>
        <v>0</v>
      </c>
    </row>
    <row r="442" spans="1:9" ht="22.5" x14ac:dyDescent="0.2">
      <c r="A442" s="145" t="s">
        <v>26</v>
      </c>
      <c r="B442" s="130"/>
      <c r="C442" s="57"/>
      <c r="D442" s="40" t="s">
        <v>167</v>
      </c>
      <c r="E442" s="16"/>
      <c r="F442" s="60" t="s">
        <v>17</v>
      </c>
      <c r="G442" s="23">
        <v>11</v>
      </c>
      <c r="H442" s="25"/>
      <c r="I442" s="26">
        <f t="shared" si="8"/>
        <v>0</v>
      </c>
    </row>
    <row r="443" spans="1:9" ht="22.5" x14ac:dyDescent="0.2">
      <c r="A443" s="145" t="s">
        <v>26</v>
      </c>
      <c r="B443" s="130"/>
      <c r="C443" s="57"/>
      <c r="D443" s="40" t="s">
        <v>168</v>
      </c>
      <c r="E443" s="16"/>
      <c r="F443" s="60" t="s">
        <v>17</v>
      </c>
      <c r="G443" s="23">
        <v>12</v>
      </c>
      <c r="H443" s="25"/>
      <c r="I443" s="26">
        <f t="shared" si="8"/>
        <v>0</v>
      </c>
    </row>
    <row r="444" spans="1:9" ht="22.5" x14ac:dyDescent="0.2">
      <c r="A444" s="145" t="s">
        <v>26</v>
      </c>
      <c r="B444" s="130"/>
      <c r="C444" s="57"/>
      <c r="D444" s="40" t="s">
        <v>164</v>
      </c>
      <c r="E444" s="16"/>
      <c r="F444" s="60" t="s">
        <v>17</v>
      </c>
      <c r="G444" s="23">
        <v>2</v>
      </c>
      <c r="H444" s="25"/>
      <c r="I444" s="26">
        <f t="shared" si="8"/>
        <v>0</v>
      </c>
    </row>
    <row r="445" spans="1:9" ht="22.5" x14ac:dyDescent="0.2">
      <c r="A445" s="145" t="s">
        <v>26</v>
      </c>
      <c r="B445" s="130"/>
      <c r="C445" s="57"/>
      <c r="D445" s="40" t="s">
        <v>221</v>
      </c>
      <c r="E445" s="16"/>
      <c r="F445" s="60" t="s">
        <v>17</v>
      </c>
      <c r="G445" s="23">
        <v>4</v>
      </c>
      <c r="H445" s="25"/>
      <c r="I445" s="26">
        <f t="shared" si="8"/>
        <v>0</v>
      </c>
    </row>
    <row r="446" spans="1:9" ht="22.5" x14ac:dyDescent="0.2">
      <c r="A446" s="145" t="s">
        <v>26</v>
      </c>
      <c r="B446" s="130"/>
      <c r="C446" s="57"/>
      <c r="D446" s="40" t="s">
        <v>222</v>
      </c>
      <c r="E446" s="16"/>
      <c r="F446" s="60" t="s">
        <v>17</v>
      </c>
      <c r="G446" s="23">
        <v>4</v>
      </c>
      <c r="H446" s="25"/>
      <c r="I446" s="26">
        <f t="shared" si="8"/>
        <v>0</v>
      </c>
    </row>
    <row r="447" spans="1:9" ht="22.5" x14ac:dyDescent="0.2">
      <c r="A447" s="145" t="s">
        <v>26</v>
      </c>
      <c r="B447" s="130"/>
      <c r="C447" s="57"/>
      <c r="D447" s="40" t="s">
        <v>223</v>
      </c>
      <c r="E447" s="16"/>
      <c r="F447" s="60" t="s">
        <v>17</v>
      </c>
      <c r="G447" s="23">
        <v>1</v>
      </c>
      <c r="H447" s="25"/>
      <c r="I447" s="26">
        <f t="shared" si="8"/>
        <v>0</v>
      </c>
    </row>
    <row r="448" spans="1:9" ht="22.5" x14ac:dyDescent="0.2">
      <c r="A448" s="145" t="s">
        <v>26</v>
      </c>
      <c r="B448" s="130"/>
      <c r="C448" s="57"/>
      <c r="D448" s="40" t="s">
        <v>224</v>
      </c>
      <c r="E448" s="16"/>
      <c r="F448" s="60" t="s">
        <v>17</v>
      </c>
      <c r="G448" s="23">
        <v>2</v>
      </c>
      <c r="H448" s="25"/>
      <c r="I448" s="26">
        <f t="shared" si="8"/>
        <v>0</v>
      </c>
    </row>
    <row r="449" spans="1:9" ht="22.5" x14ac:dyDescent="0.2">
      <c r="A449" s="145" t="s">
        <v>26</v>
      </c>
      <c r="B449" s="130"/>
      <c r="C449" s="57"/>
      <c r="D449" s="40" t="s">
        <v>225</v>
      </c>
      <c r="E449" s="16"/>
      <c r="F449" s="60" t="s">
        <v>17</v>
      </c>
      <c r="G449" s="23">
        <v>2</v>
      </c>
      <c r="H449" s="25"/>
      <c r="I449" s="26">
        <f t="shared" si="8"/>
        <v>0</v>
      </c>
    </row>
    <row r="450" spans="1:9" x14ac:dyDescent="0.2">
      <c r="A450" s="145" t="s">
        <v>26</v>
      </c>
      <c r="B450" s="130"/>
      <c r="C450" s="57"/>
      <c r="D450" s="40" t="s">
        <v>226</v>
      </c>
      <c r="E450" s="16"/>
      <c r="F450" s="60"/>
      <c r="G450" s="23"/>
      <c r="H450" s="25"/>
      <c r="I450" s="26"/>
    </row>
    <row r="451" spans="1:9" ht="22.5" x14ac:dyDescent="0.2">
      <c r="A451" s="145" t="s">
        <v>26</v>
      </c>
      <c r="B451" s="130"/>
      <c r="C451" s="57"/>
      <c r="D451" s="40" t="s">
        <v>198</v>
      </c>
      <c r="E451" s="16"/>
      <c r="F451" s="60" t="s">
        <v>17</v>
      </c>
      <c r="G451" s="23">
        <v>1</v>
      </c>
      <c r="H451" s="25"/>
      <c r="I451" s="26">
        <f t="shared" si="8"/>
        <v>0</v>
      </c>
    </row>
    <row r="452" spans="1:9" ht="22.5" x14ac:dyDescent="0.2">
      <c r="A452" s="145" t="s">
        <v>26</v>
      </c>
      <c r="B452" s="130"/>
      <c r="C452" s="57"/>
      <c r="D452" s="40" t="s">
        <v>162</v>
      </c>
      <c r="E452" s="16"/>
      <c r="F452" s="60" t="s">
        <v>17</v>
      </c>
      <c r="G452" s="23">
        <v>1</v>
      </c>
      <c r="H452" s="25"/>
      <c r="I452" s="26">
        <f t="shared" si="8"/>
        <v>0</v>
      </c>
    </row>
    <row r="453" spans="1:9" ht="22.5" x14ac:dyDescent="0.2">
      <c r="A453" s="145" t="s">
        <v>26</v>
      </c>
      <c r="B453" s="130"/>
      <c r="C453" s="57"/>
      <c r="D453" s="40" t="s">
        <v>163</v>
      </c>
      <c r="E453" s="16"/>
      <c r="F453" s="60" t="s">
        <v>17</v>
      </c>
      <c r="G453" s="23">
        <v>1</v>
      </c>
      <c r="H453" s="25"/>
      <c r="I453" s="26">
        <f t="shared" si="8"/>
        <v>0</v>
      </c>
    </row>
    <row r="454" spans="1:9" ht="22.5" x14ac:dyDescent="0.2">
      <c r="A454" s="145" t="s">
        <v>26</v>
      </c>
      <c r="B454" s="130"/>
      <c r="C454" s="57"/>
      <c r="D454" s="40" t="s">
        <v>164</v>
      </c>
      <c r="E454" s="16"/>
      <c r="F454" s="60" t="s">
        <v>17</v>
      </c>
      <c r="G454" s="23">
        <v>1</v>
      </c>
      <c r="H454" s="25"/>
      <c r="I454" s="26">
        <f t="shared" si="8"/>
        <v>0</v>
      </c>
    </row>
    <row r="455" spans="1:9" ht="22.5" x14ac:dyDescent="0.2">
      <c r="A455" s="145" t="s">
        <v>26</v>
      </c>
      <c r="B455" s="130"/>
      <c r="C455" s="57"/>
      <c r="D455" s="40" t="s">
        <v>170</v>
      </c>
      <c r="E455" s="16"/>
      <c r="F455" s="60" t="s">
        <v>17</v>
      </c>
      <c r="G455" s="23">
        <v>1</v>
      </c>
      <c r="H455" s="25"/>
      <c r="I455" s="26">
        <f t="shared" si="8"/>
        <v>0</v>
      </c>
    </row>
    <row r="456" spans="1:9" ht="22.5" x14ac:dyDescent="0.2">
      <c r="A456" s="145" t="s">
        <v>26</v>
      </c>
      <c r="B456" s="130"/>
      <c r="C456" s="57"/>
      <c r="D456" s="40" t="s">
        <v>165</v>
      </c>
      <c r="E456" s="16"/>
      <c r="F456" s="60" t="s">
        <v>17</v>
      </c>
      <c r="G456" s="23">
        <v>1</v>
      </c>
      <c r="H456" s="25"/>
      <c r="I456" s="26">
        <f t="shared" si="8"/>
        <v>0</v>
      </c>
    </row>
    <row r="457" spans="1:9" ht="22.5" x14ac:dyDescent="0.2">
      <c r="A457" s="145" t="s">
        <v>26</v>
      </c>
      <c r="B457" s="130"/>
      <c r="C457" s="57"/>
      <c r="D457" s="40" t="s">
        <v>166</v>
      </c>
      <c r="E457" s="16"/>
      <c r="F457" s="60" t="s">
        <v>17</v>
      </c>
      <c r="G457" s="23">
        <v>2</v>
      </c>
      <c r="H457" s="25"/>
      <c r="I457" s="26">
        <f t="shared" si="8"/>
        <v>0</v>
      </c>
    </row>
    <row r="458" spans="1:9" ht="22.5" x14ac:dyDescent="0.2">
      <c r="A458" s="145" t="s">
        <v>26</v>
      </c>
      <c r="B458" s="130"/>
      <c r="C458" s="57"/>
      <c r="D458" s="40" t="s">
        <v>167</v>
      </c>
      <c r="E458" s="16"/>
      <c r="F458" s="60" t="s">
        <v>17</v>
      </c>
      <c r="G458" s="23">
        <v>7</v>
      </c>
      <c r="H458" s="25"/>
      <c r="I458" s="26">
        <f t="shared" si="8"/>
        <v>0</v>
      </c>
    </row>
    <row r="459" spans="1:9" ht="22.5" x14ac:dyDescent="0.2">
      <c r="A459" s="145" t="s">
        <v>26</v>
      </c>
      <c r="B459" s="130"/>
      <c r="C459" s="57"/>
      <c r="D459" s="40" t="s">
        <v>169</v>
      </c>
      <c r="E459" s="16"/>
      <c r="F459" s="60" t="s">
        <v>17</v>
      </c>
      <c r="G459" s="23">
        <v>9</v>
      </c>
      <c r="H459" s="25"/>
      <c r="I459" s="26">
        <f t="shared" si="8"/>
        <v>0</v>
      </c>
    </row>
    <row r="460" spans="1:9" ht="22.5" x14ac:dyDescent="0.2">
      <c r="A460" s="145" t="s">
        <v>26</v>
      </c>
      <c r="B460" s="130"/>
      <c r="C460" s="57"/>
      <c r="D460" s="40" t="s">
        <v>225</v>
      </c>
      <c r="E460" s="16"/>
      <c r="F460" s="60" t="s">
        <v>17</v>
      </c>
      <c r="G460" s="23">
        <v>1</v>
      </c>
      <c r="H460" s="25"/>
      <c r="I460" s="26">
        <f t="shared" si="8"/>
        <v>0</v>
      </c>
    </row>
    <row r="461" spans="1:9" x14ac:dyDescent="0.2">
      <c r="A461" s="145" t="s">
        <v>26</v>
      </c>
      <c r="B461" s="130"/>
      <c r="C461" s="57"/>
      <c r="D461" s="40" t="s">
        <v>227</v>
      </c>
      <c r="E461" s="16"/>
      <c r="F461" s="60"/>
      <c r="G461" s="23">
        <v>1</v>
      </c>
      <c r="H461" s="25"/>
      <c r="I461" s="26">
        <f t="shared" si="8"/>
        <v>0</v>
      </c>
    </row>
    <row r="462" spans="1:9" x14ac:dyDescent="0.2">
      <c r="A462" s="145" t="s">
        <v>26</v>
      </c>
      <c r="B462" s="130"/>
      <c r="C462" s="57"/>
      <c r="D462" s="40" t="s">
        <v>126</v>
      </c>
      <c r="E462" s="16"/>
      <c r="F462" s="60" t="s">
        <v>127</v>
      </c>
      <c r="G462" s="23">
        <v>1</v>
      </c>
      <c r="H462" s="25"/>
      <c r="I462" s="26">
        <f t="shared" si="8"/>
        <v>0</v>
      </c>
    </row>
    <row r="463" spans="1:9" ht="22.5" x14ac:dyDescent="0.2">
      <c r="A463" s="145" t="s">
        <v>26</v>
      </c>
      <c r="B463" s="130"/>
      <c r="C463" s="57"/>
      <c r="D463" s="40" t="s">
        <v>228</v>
      </c>
      <c r="E463" s="16"/>
      <c r="F463" s="60" t="s">
        <v>129</v>
      </c>
      <c r="G463" s="23">
        <v>1</v>
      </c>
      <c r="H463" s="25"/>
      <c r="I463" s="26">
        <f t="shared" si="8"/>
        <v>0</v>
      </c>
    </row>
    <row r="464" spans="1:9" x14ac:dyDescent="0.2">
      <c r="A464" s="145" t="s">
        <v>26</v>
      </c>
      <c r="B464" s="130"/>
      <c r="C464" s="57"/>
      <c r="D464" s="40" t="s">
        <v>130</v>
      </c>
      <c r="E464" s="16"/>
      <c r="F464" s="60" t="s">
        <v>131</v>
      </c>
      <c r="G464" s="23">
        <v>1</v>
      </c>
      <c r="H464" s="25"/>
      <c r="I464" s="26">
        <f t="shared" si="8"/>
        <v>0</v>
      </c>
    </row>
    <row r="465" spans="1:9" x14ac:dyDescent="0.2">
      <c r="A465" s="145" t="s">
        <v>26</v>
      </c>
      <c r="B465" s="130"/>
      <c r="C465" s="57"/>
      <c r="D465" s="40" t="s">
        <v>130</v>
      </c>
      <c r="E465" s="16"/>
      <c r="F465" s="60" t="s">
        <v>131</v>
      </c>
      <c r="G465" s="147">
        <v>1</v>
      </c>
      <c r="H465" s="151"/>
      <c r="I465" s="26">
        <f t="shared" si="8"/>
        <v>0</v>
      </c>
    </row>
    <row r="466" spans="1:9" x14ac:dyDescent="0.2">
      <c r="A466" s="145" t="s">
        <v>26</v>
      </c>
      <c r="B466" s="130" t="s">
        <v>28</v>
      </c>
      <c r="C466" s="57" t="s">
        <v>229</v>
      </c>
      <c r="D466" s="36" t="s">
        <v>178</v>
      </c>
      <c r="E466" s="16"/>
      <c r="F466" s="60" t="s">
        <v>20</v>
      </c>
      <c r="G466" s="148">
        <v>1</v>
      </c>
      <c r="H466" s="149">
        <f>SUM(I411:I465)</f>
        <v>0</v>
      </c>
      <c r="I466" s="150">
        <f>$G466*H466</f>
        <v>0</v>
      </c>
    </row>
    <row r="467" spans="1:9" x14ac:dyDescent="0.2">
      <c r="A467" s="145" t="s">
        <v>26</v>
      </c>
      <c r="B467" s="33"/>
      <c r="C467" s="31"/>
      <c r="D467" s="32"/>
      <c r="E467" s="16"/>
      <c r="F467" s="54"/>
      <c r="G467" s="14"/>
      <c r="H467" s="15"/>
      <c r="I467" s="26"/>
    </row>
    <row r="468" spans="1:9" x14ac:dyDescent="0.2">
      <c r="A468" s="145" t="s">
        <v>26</v>
      </c>
      <c r="B468" s="130" t="s">
        <v>28</v>
      </c>
      <c r="C468" s="57" t="s">
        <v>230</v>
      </c>
      <c r="D468" s="39" t="s">
        <v>231</v>
      </c>
      <c r="E468" s="16"/>
      <c r="F468" s="63"/>
      <c r="G468" s="24"/>
      <c r="H468" s="25"/>
      <c r="I468" s="26"/>
    </row>
    <row r="469" spans="1:9" ht="90" x14ac:dyDescent="0.2">
      <c r="A469" s="145" t="s">
        <v>26</v>
      </c>
      <c r="B469" s="130"/>
      <c r="C469" s="57"/>
      <c r="D469" s="40" t="s">
        <v>232</v>
      </c>
      <c r="E469" s="16"/>
      <c r="F469" s="60"/>
      <c r="G469" s="23"/>
      <c r="H469" s="25"/>
      <c r="I469" s="26"/>
    </row>
    <row r="470" spans="1:9" x14ac:dyDescent="0.2">
      <c r="A470" s="145" t="s">
        <v>26</v>
      </c>
      <c r="B470" s="130"/>
      <c r="C470" s="57"/>
      <c r="D470" s="40" t="s">
        <v>32</v>
      </c>
      <c r="E470" s="16"/>
      <c r="F470" s="60"/>
      <c r="G470" s="23"/>
      <c r="H470" s="25"/>
      <c r="I470" s="26"/>
    </row>
    <row r="471" spans="1:9" x14ac:dyDescent="0.2">
      <c r="A471" s="145" t="s">
        <v>26</v>
      </c>
      <c r="B471" s="130"/>
      <c r="C471" s="57"/>
      <c r="D471" s="40" t="s">
        <v>137</v>
      </c>
      <c r="E471" s="16"/>
      <c r="F471" s="60" t="s">
        <v>17</v>
      </c>
      <c r="G471" s="23">
        <v>1</v>
      </c>
      <c r="H471" s="25"/>
      <c r="I471" s="26">
        <f t="shared" ref="I471:I522" si="9">$G471*H471</f>
        <v>0</v>
      </c>
    </row>
    <row r="472" spans="1:9" x14ac:dyDescent="0.2">
      <c r="A472" s="145" t="s">
        <v>26</v>
      </c>
      <c r="B472" s="130"/>
      <c r="C472" s="57"/>
      <c r="D472" s="40" t="s">
        <v>138</v>
      </c>
      <c r="E472" s="16"/>
      <c r="F472" s="60" t="s">
        <v>17</v>
      </c>
      <c r="G472" s="23">
        <v>1</v>
      </c>
      <c r="H472" s="25"/>
      <c r="I472" s="26">
        <f t="shared" si="9"/>
        <v>0</v>
      </c>
    </row>
    <row r="473" spans="1:9" x14ac:dyDescent="0.2">
      <c r="A473" s="145" t="s">
        <v>26</v>
      </c>
      <c r="B473" s="130"/>
      <c r="C473" s="57"/>
      <c r="D473" s="40" t="s">
        <v>139</v>
      </c>
      <c r="E473" s="16"/>
      <c r="F473" s="60" t="s">
        <v>17</v>
      </c>
      <c r="G473" s="23">
        <v>1</v>
      </c>
      <c r="H473" s="25"/>
      <c r="I473" s="26">
        <f t="shared" si="9"/>
        <v>0</v>
      </c>
    </row>
    <row r="474" spans="1:9" x14ac:dyDescent="0.2">
      <c r="A474" s="145" t="s">
        <v>26</v>
      </c>
      <c r="B474" s="130"/>
      <c r="C474" s="57"/>
      <c r="D474" s="40" t="s">
        <v>140</v>
      </c>
      <c r="E474" s="16"/>
      <c r="F474" s="60" t="s">
        <v>17</v>
      </c>
      <c r="G474" s="23">
        <v>1</v>
      </c>
      <c r="H474" s="25"/>
      <c r="I474" s="26">
        <f t="shared" si="9"/>
        <v>0</v>
      </c>
    </row>
    <row r="475" spans="1:9" x14ac:dyDescent="0.2">
      <c r="A475" s="145" t="s">
        <v>26</v>
      </c>
      <c r="B475" s="130"/>
      <c r="C475" s="57"/>
      <c r="D475" s="40" t="s">
        <v>141</v>
      </c>
      <c r="E475" s="16"/>
      <c r="F475" s="60" t="s">
        <v>17</v>
      </c>
      <c r="G475" s="23">
        <v>1</v>
      </c>
      <c r="H475" s="25"/>
      <c r="I475" s="26">
        <f t="shared" si="9"/>
        <v>0</v>
      </c>
    </row>
    <row r="476" spans="1:9" x14ac:dyDescent="0.2">
      <c r="A476" s="145" t="s">
        <v>26</v>
      </c>
      <c r="B476" s="130"/>
      <c r="C476" s="57"/>
      <c r="D476" s="40" t="s">
        <v>142</v>
      </c>
      <c r="E476" s="16"/>
      <c r="F476" s="60" t="s">
        <v>17</v>
      </c>
      <c r="G476" s="23">
        <v>1</v>
      </c>
      <c r="H476" s="25"/>
      <c r="I476" s="26">
        <f t="shared" si="9"/>
        <v>0</v>
      </c>
    </row>
    <row r="477" spans="1:9" x14ac:dyDescent="0.2">
      <c r="A477" s="145" t="s">
        <v>26</v>
      </c>
      <c r="B477" s="130"/>
      <c r="C477" s="57"/>
      <c r="D477" s="40" t="s">
        <v>143</v>
      </c>
      <c r="E477" s="16"/>
      <c r="F477" s="60" t="s">
        <v>17</v>
      </c>
      <c r="G477" s="23">
        <v>1</v>
      </c>
      <c r="H477" s="25"/>
      <c r="I477" s="26">
        <f t="shared" si="9"/>
        <v>0</v>
      </c>
    </row>
    <row r="478" spans="1:9" x14ac:dyDescent="0.2">
      <c r="A478" s="145" t="s">
        <v>26</v>
      </c>
      <c r="B478" s="130"/>
      <c r="C478" s="57"/>
      <c r="D478" s="40" t="s">
        <v>144</v>
      </c>
      <c r="E478" s="16"/>
      <c r="F478" s="60" t="s">
        <v>17</v>
      </c>
      <c r="G478" s="23">
        <v>2</v>
      </c>
      <c r="H478" s="25"/>
      <c r="I478" s="26">
        <f t="shared" si="9"/>
        <v>0</v>
      </c>
    </row>
    <row r="479" spans="1:9" x14ac:dyDescent="0.2">
      <c r="A479" s="145" t="s">
        <v>26</v>
      </c>
      <c r="B479" s="130"/>
      <c r="C479" s="57"/>
      <c r="D479" s="40" t="s">
        <v>145</v>
      </c>
      <c r="E479" s="16"/>
      <c r="F479" s="60" t="s">
        <v>17</v>
      </c>
      <c r="G479" s="23">
        <v>6</v>
      </c>
      <c r="H479" s="25"/>
      <c r="I479" s="26">
        <f t="shared" si="9"/>
        <v>0</v>
      </c>
    </row>
    <row r="480" spans="1:9" x14ac:dyDescent="0.2">
      <c r="A480" s="145" t="s">
        <v>26</v>
      </c>
      <c r="B480" s="130"/>
      <c r="C480" s="57"/>
      <c r="D480" s="40" t="s">
        <v>146</v>
      </c>
      <c r="E480" s="16"/>
      <c r="F480" s="60" t="s">
        <v>17</v>
      </c>
      <c r="G480" s="23">
        <v>6</v>
      </c>
      <c r="H480" s="25"/>
      <c r="I480" s="26">
        <f t="shared" si="9"/>
        <v>0</v>
      </c>
    </row>
    <row r="481" spans="1:9" x14ac:dyDescent="0.2">
      <c r="A481" s="145" t="s">
        <v>26</v>
      </c>
      <c r="B481" s="130"/>
      <c r="C481" s="57"/>
      <c r="D481" s="40" t="s">
        <v>147</v>
      </c>
      <c r="E481" s="16"/>
      <c r="F481" s="60" t="s">
        <v>17</v>
      </c>
      <c r="G481" s="23">
        <v>1</v>
      </c>
      <c r="H481" s="25"/>
      <c r="I481" s="26">
        <f t="shared" si="9"/>
        <v>0</v>
      </c>
    </row>
    <row r="482" spans="1:9" x14ac:dyDescent="0.2">
      <c r="A482" s="145" t="s">
        <v>26</v>
      </c>
      <c r="B482" s="130"/>
      <c r="C482" s="57"/>
      <c r="D482" s="40" t="s">
        <v>148</v>
      </c>
      <c r="E482" s="16"/>
      <c r="F482" s="60" t="s">
        <v>17</v>
      </c>
      <c r="G482" s="23">
        <v>2</v>
      </c>
      <c r="H482" s="25"/>
      <c r="I482" s="26">
        <f t="shared" si="9"/>
        <v>0</v>
      </c>
    </row>
    <row r="483" spans="1:9" x14ac:dyDescent="0.2">
      <c r="A483" s="145" t="s">
        <v>26</v>
      </c>
      <c r="B483" s="130"/>
      <c r="C483" s="57"/>
      <c r="D483" s="40" t="s">
        <v>82</v>
      </c>
      <c r="E483" s="16"/>
      <c r="F483" s="60" t="s">
        <v>17</v>
      </c>
      <c r="G483" s="23">
        <v>2</v>
      </c>
      <c r="H483" s="25"/>
      <c r="I483" s="26">
        <f t="shared" si="9"/>
        <v>0</v>
      </c>
    </row>
    <row r="484" spans="1:9" x14ac:dyDescent="0.2">
      <c r="A484" s="145" t="s">
        <v>26</v>
      </c>
      <c r="B484" s="130"/>
      <c r="C484" s="57"/>
      <c r="D484" s="40" t="s">
        <v>83</v>
      </c>
      <c r="E484" s="16"/>
      <c r="F484" s="60"/>
      <c r="G484" s="23"/>
      <c r="H484" s="25"/>
      <c r="I484" s="26"/>
    </row>
    <row r="485" spans="1:9" x14ac:dyDescent="0.2">
      <c r="A485" s="145" t="s">
        <v>26</v>
      </c>
      <c r="B485" s="130"/>
      <c r="C485" s="57"/>
      <c r="D485" s="40" t="s">
        <v>158</v>
      </c>
      <c r="E485" s="16"/>
      <c r="F485" s="60"/>
      <c r="G485" s="23"/>
      <c r="H485" s="25"/>
      <c r="I485" s="26"/>
    </row>
    <row r="486" spans="1:9" ht="22.5" x14ac:dyDescent="0.2">
      <c r="A486" s="145" t="s">
        <v>26</v>
      </c>
      <c r="B486" s="130"/>
      <c r="C486" s="57"/>
      <c r="D486" s="40" t="s">
        <v>159</v>
      </c>
      <c r="E486" s="16"/>
      <c r="F486" s="60" t="s">
        <v>17</v>
      </c>
      <c r="G486" s="23">
        <v>1</v>
      </c>
      <c r="H486" s="25"/>
      <c r="I486" s="26">
        <f t="shared" si="9"/>
        <v>0</v>
      </c>
    </row>
    <row r="487" spans="1:9" ht="22.5" x14ac:dyDescent="0.2">
      <c r="A487" s="145" t="s">
        <v>26</v>
      </c>
      <c r="B487" s="130"/>
      <c r="C487" s="57"/>
      <c r="D487" s="40" t="s">
        <v>160</v>
      </c>
      <c r="E487" s="16"/>
      <c r="F487" s="60" t="s">
        <v>17</v>
      </c>
      <c r="G487" s="23">
        <v>1</v>
      </c>
      <c r="H487" s="25"/>
      <c r="I487" s="26">
        <f t="shared" si="9"/>
        <v>0</v>
      </c>
    </row>
    <row r="488" spans="1:9" x14ac:dyDescent="0.2">
      <c r="A488" s="145" t="s">
        <v>26</v>
      </c>
      <c r="B488" s="130"/>
      <c r="C488" s="57"/>
      <c r="D488" s="40" t="s">
        <v>161</v>
      </c>
      <c r="E488" s="16"/>
      <c r="F488" s="60" t="s">
        <v>17</v>
      </c>
      <c r="G488" s="23">
        <v>1</v>
      </c>
      <c r="H488" s="25"/>
      <c r="I488" s="26">
        <f t="shared" si="9"/>
        <v>0</v>
      </c>
    </row>
    <row r="489" spans="1:9" ht="22.5" x14ac:dyDescent="0.2">
      <c r="A489" s="145" t="s">
        <v>26</v>
      </c>
      <c r="B489" s="130"/>
      <c r="C489" s="57"/>
      <c r="D489" s="40" t="s">
        <v>162</v>
      </c>
      <c r="E489" s="16"/>
      <c r="F489" s="60" t="s">
        <v>17</v>
      </c>
      <c r="G489" s="23">
        <v>1</v>
      </c>
      <c r="H489" s="25"/>
      <c r="I489" s="26">
        <f t="shared" si="9"/>
        <v>0</v>
      </c>
    </row>
    <row r="490" spans="1:9" ht="22.5" x14ac:dyDescent="0.2">
      <c r="A490" s="145" t="s">
        <v>26</v>
      </c>
      <c r="B490" s="130"/>
      <c r="C490" s="57"/>
      <c r="D490" s="40" t="s">
        <v>163</v>
      </c>
      <c r="E490" s="16"/>
      <c r="F490" s="60" t="s">
        <v>17</v>
      </c>
      <c r="G490" s="23">
        <v>1</v>
      </c>
      <c r="H490" s="25"/>
      <c r="I490" s="26">
        <f t="shared" si="9"/>
        <v>0</v>
      </c>
    </row>
    <row r="491" spans="1:9" ht="22.5" x14ac:dyDescent="0.2">
      <c r="A491" s="145" t="s">
        <v>26</v>
      </c>
      <c r="B491" s="130"/>
      <c r="C491" s="57"/>
      <c r="D491" s="40" t="s">
        <v>233</v>
      </c>
      <c r="E491" s="16"/>
      <c r="F491" s="60" t="s">
        <v>17</v>
      </c>
      <c r="G491" s="23">
        <v>1</v>
      </c>
      <c r="H491" s="25"/>
      <c r="I491" s="26">
        <f t="shared" si="9"/>
        <v>0</v>
      </c>
    </row>
    <row r="492" spans="1:9" ht="22.5" x14ac:dyDescent="0.2">
      <c r="A492" s="145" t="s">
        <v>26</v>
      </c>
      <c r="B492" s="130"/>
      <c r="C492" s="57"/>
      <c r="D492" s="40" t="s">
        <v>234</v>
      </c>
      <c r="E492" s="16"/>
      <c r="F492" s="60" t="s">
        <v>17</v>
      </c>
      <c r="G492" s="23">
        <v>5</v>
      </c>
      <c r="H492" s="25"/>
      <c r="I492" s="26">
        <f t="shared" si="9"/>
        <v>0</v>
      </c>
    </row>
    <row r="493" spans="1:9" ht="22.5" x14ac:dyDescent="0.2">
      <c r="A493" s="145" t="s">
        <v>26</v>
      </c>
      <c r="B493" s="130"/>
      <c r="C493" s="57"/>
      <c r="D493" s="40" t="s">
        <v>235</v>
      </c>
      <c r="E493" s="16"/>
      <c r="F493" s="60" t="s">
        <v>17</v>
      </c>
      <c r="G493" s="23">
        <v>1</v>
      </c>
      <c r="H493" s="25"/>
      <c r="I493" s="26">
        <f t="shared" si="9"/>
        <v>0</v>
      </c>
    </row>
    <row r="494" spans="1:9" ht="22.5" x14ac:dyDescent="0.2">
      <c r="A494" s="145" t="s">
        <v>26</v>
      </c>
      <c r="B494" s="130"/>
      <c r="C494" s="57"/>
      <c r="D494" s="40" t="s">
        <v>236</v>
      </c>
      <c r="E494" s="16"/>
      <c r="F494" s="60" t="s">
        <v>17</v>
      </c>
      <c r="G494" s="23">
        <v>3</v>
      </c>
      <c r="H494" s="25"/>
      <c r="I494" s="26">
        <f t="shared" si="9"/>
        <v>0</v>
      </c>
    </row>
    <row r="495" spans="1:9" ht="22.5" x14ac:dyDescent="0.2">
      <c r="A495" s="145" t="s">
        <v>26</v>
      </c>
      <c r="B495" s="130"/>
      <c r="C495" s="57"/>
      <c r="D495" s="40" t="s">
        <v>237</v>
      </c>
      <c r="E495" s="16"/>
      <c r="F495" s="60" t="s">
        <v>17</v>
      </c>
      <c r="G495" s="23">
        <v>1</v>
      </c>
      <c r="H495" s="25"/>
      <c r="I495" s="26">
        <f t="shared" si="9"/>
        <v>0</v>
      </c>
    </row>
    <row r="496" spans="1:9" ht="22.5" x14ac:dyDescent="0.2">
      <c r="A496" s="145" t="s">
        <v>26</v>
      </c>
      <c r="B496" s="130"/>
      <c r="C496" s="57"/>
      <c r="D496" s="40" t="s">
        <v>238</v>
      </c>
      <c r="E496" s="16"/>
      <c r="F496" s="60" t="s">
        <v>17</v>
      </c>
      <c r="G496" s="23">
        <v>2</v>
      </c>
      <c r="H496" s="25"/>
      <c r="I496" s="26">
        <f t="shared" si="9"/>
        <v>0</v>
      </c>
    </row>
    <row r="497" spans="1:9" ht="22.5" x14ac:dyDescent="0.2">
      <c r="A497" s="145" t="s">
        <v>26</v>
      </c>
      <c r="B497" s="130"/>
      <c r="C497" s="57"/>
      <c r="D497" s="40" t="s">
        <v>239</v>
      </c>
      <c r="E497" s="16"/>
      <c r="F497" s="60" t="s">
        <v>17</v>
      </c>
      <c r="G497" s="23">
        <v>1</v>
      </c>
      <c r="H497" s="25"/>
      <c r="I497" s="26">
        <f t="shared" si="9"/>
        <v>0</v>
      </c>
    </row>
    <row r="498" spans="1:9" ht="22.5" x14ac:dyDescent="0.2">
      <c r="A498" s="145" t="s">
        <v>26</v>
      </c>
      <c r="B498" s="130"/>
      <c r="C498" s="57"/>
      <c r="D498" s="40" t="s">
        <v>222</v>
      </c>
      <c r="E498" s="16"/>
      <c r="F498" s="60" t="s">
        <v>17</v>
      </c>
      <c r="G498" s="23">
        <v>1</v>
      </c>
      <c r="H498" s="25"/>
      <c r="I498" s="26">
        <f t="shared" si="9"/>
        <v>0</v>
      </c>
    </row>
    <row r="499" spans="1:9" ht="22.5" x14ac:dyDescent="0.2">
      <c r="A499" s="145" t="s">
        <v>26</v>
      </c>
      <c r="B499" s="130"/>
      <c r="C499" s="57"/>
      <c r="D499" s="40" t="s">
        <v>240</v>
      </c>
      <c r="E499" s="16"/>
      <c r="F499" s="60" t="s">
        <v>17</v>
      </c>
      <c r="G499" s="23">
        <v>2</v>
      </c>
      <c r="H499" s="25"/>
      <c r="I499" s="26">
        <f t="shared" si="9"/>
        <v>0</v>
      </c>
    </row>
    <row r="500" spans="1:9" ht="22.5" x14ac:dyDescent="0.2">
      <c r="A500" s="145" t="s">
        <v>26</v>
      </c>
      <c r="B500" s="130"/>
      <c r="C500" s="57"/>
      <c r="D500" s="40" t="s">
        <v>165</v>
      </c>
      <c r="E500" s="16"/>
      <c r="F500" s="60" t="s">
        <v>17</v>
      </c>
      <c r="G500" s="23">
        <v>1</v>
      </c>
      <c r="H500" s="25"/>
      <c r="I500" s="26">
        <f t="shared" si="9"/>
        <v>0</v>
      </c>
    </row>
    <row r="501" spans="1:9" ht="22.5" x14ac:dyDescent="0.2">
      <c r="A501" s="145" t="s">
        <v>26</v>
      </c>
      <c r="B501" s="130"/>
      <c r="C501" s="57"/>
      <c r="D501" s="40" t="s">
        <v>166</v>
      </c>
      <c r="E501" s="16"/>
      <c r="F501" s="60" t="s">
        <v>17</v>
      </c>
      <c r="G501" s="23">
        <v>1</v>
      </c>
      <c r="H501" s="25"/>
      <c r="I501" s="26">
        <f t="shared" si="9"/>
        <v>0</v>
      </c>
    </row>
    <row r="502" spans="1:9" ht="22.5" x14ac:dyDescent="0.2">
      <c r="A502" s="145" t="s">
        <v>26</v>
      </c>
      <c r="B502" s="130"/>
      <c r="C502" s="57"/>
      <c r="D502" s="40" t="s">
        <v>167</v>
      </c>
      <c r="E502" s="16"/>
      <c r="F502" s="60" t="s">
        <v>17</v>
      </c>
      <c r="G502" s="23">
        <v>13</v>
      </c>
      <c r="H502" s="25"/>
      <c r="I502" s="26">
        <f t="shared" si="9"/>
        <v>0</v>
      </c>
    </row>
    <row r="503" spans="1:9" ht="22.5" x14ac:dyDescent="0.2">
      <c r="A503" s="145" t="s">
        <v>26</v>
      </c>
      <c r="B503" s="130"/>
      <c r="C503" s="57"/>
      <c r="D503" s="40" t="s">
        <v>168</v>
      </c>
      <c r="E503" s="16"/>
      <c r="F503" s="60" t="s">
        <v>17</v>
      </c>
      <c r="G503" s="23">
        <v>1</v>
      </c>
      <c r="H503" s="25"/>
      <c r="I503" s="26">
        <f t="shared" si="9"/>
        <v>0</v>
      </c>
    </row>
    <row r="504" spans="1:9" ht="22.5" x14ac:dyDescent="0.2">
      <c r="A504" s="145" t="s">
        <v>26</v>
      </c>
      <c r="B504" s="130"/>
      <c r="C504" s="57"/>
      <c r="D504" s="40" t="s">
        <v>221</v>
      </c>
      <c r="E504" s="16"/>
      <c r="F504" s="60" t="s">
        <v>17</v>
      </c>
      <c r="G504" s="23">
        <v>2</v>
      </c>
      <c r="H504" s="25"/>
      <c r="I504" s="26">
        <f t="shared" si="9"/>
        <v>0</v>
      </c>
    </row>
    <row r="505" spans="1:9" ht="22.5" x14ac:dyDescent="0.2">
      <c r="A505" s="145" t="s">
        <v>26</v>
      </c>
      <c r="B505" s="130"/>
      <c r="C505" s="57"/>
      <c r="D505" s="40" t="s">
        <v>224</v>
      </c>
      <c r="E505" s="16"/>
      <c r="F505" s="60" t="s">
        <v>17</v>
      </c>
      <c r="G505" s="23">
        <v>1</v>
      </c>
      <c r="H505" s="25"/>
      <c r="I505" s="26">
        <f t="shared" si="9"/>
        <v>0</v>
      </c>
    </row>
    <row r="506" spans="1:9" ht="22.5" x14ac:dyDescent="0.2">
      <c r="A506" s="145" t="s">
        <v>26</v>
      </c>
      <c r="B506" s="130"/>
      <c r="C506" s="57"/>
      <c r="D506" s="40" t="s">
        <v>225</v>
      </c>
      <c r="E506" s="16"/>
      <c r="F506" s="60" t="s">
        <v>17</v>
      </c>
      <c r="G506" s="23">
        <v>1</v>
      </c>
      <c r="H506" s="25"/>
      <c r="I506" s="26">
        <f t="shared" si="9"/>
        <v>0</v>
      </c>
    </row>
    <row r="507" spans="1:9" ht="22.5" x14ac:dyDescent="0.2">
      <c r="A507" s="145" t="s">
        <v>26</v>
      </c>
      <c r="B507" s="130"/>
      <c r="C507" s="57"/>
      <c r="D507" s="40" t="s">
        <v>92</v>
      </c>
      <c r="E507" s="16"/>
      <c r="F507" s="60" t="s">
        <v>17</v>
      </c>
      <c r="G507" s="23">
        <v>1</v>
      </c>
      <c r="H507" s="25"/>
      <c r="I507" s="26">
        <f t="shared" si="9"/>
        <v>0</v>
      </c>
    </row>
    <row r="508" spans="1:9" ht="22.5" x14ac:dyDescent="0.2">
      <c r="A508" s="145" t="s">
        <v>26</v>
      </c>
      <c r="B508" s="130"/>
      <c r="C508" s="57"/>
      <c r="D508" s="40" t="s">
        <v>93</v>
      </c>
      <c r="E508" s="16"/>
      <c r="F508" s="60" t="s">
        <v>17</v>
      </c>
      <c r="G508" s="23">
        <v>1</v>
      </c>
      <c r="H508" s="25"/>
      <c r="I508" s="26">
        <f t="shared" si="9"/>
        <v>0</v>
      </c>
    </row>
    <row r="509" spans="1:9" ht="22.5" x14ac:dyDescent="0.2">
      <c r="A509" s="145" t="s">
        <v>26</v>
      </c>
      <c r="B509" s="130"/>
      <c r="C509" s="57"/>
      <c r="D509" s="40" t="s">
        <v>241</v>
      </c>
      <c r="E509" s="16"/>
      <c r="F509" s="60" t="s">
        <v>17</v>
      </c>
      <c r="G509" s="23">
        <v>1</v>
      </c>
      <c r="H509" s="25"/>
      <c r="I509" s="26">
        <f t="shared" si="9"/>
        <v>0</v>
      </c>
    </row>
    <row r="510" spans="1:9" x14ac:dyDescent="0.2">
      <c r="A510" s="145" t="s">
        <v>26</v>
      </c>
      <c r="B510" s="130"/>
      <c r="C510" s="57"/>
      <c r="D510" s="40" t="s">
        <v>174</v>
      </c>
      <c r="E510" s="16"/>
      <c r="F510" s="60"/>
      <c r="G510" s="23"/>
      <c r="H510" s="25"/>
      <c r="I510" s="26"/>
    </row>
    <row r="511" spans="1:9" ht="22.5" x14ac:dyDescent="0.2">
      <c r="A511" s="145" t="s">
        <v>26</v>
      </c>
      <c r="B511" s="130"/>
      <c r="C511" s="57"/>
      <c r="D511" s="40" t="s">
        <v>175</v>
      </c>
      <c r="E511" s="16"/>
      <c r="F511" s="60" t="s">
        <v>17</v>
      </c>
      <c r="G511" s="23">
        <v>1</v>
      </c>
      <c r="H511" s="25"/>
      <c r="I511" s="26">
        <f t="shared" si="9"/>
        <v>0</v>
      </c>
    </row>
    <row r="512" spans="1:9" ht="22.5" x14ac:dyDescent="0.2">
      <c r="A512" s="145" t="s">
        <v>26</v>
      </c>
      <c r="B512" s="130"/>
      <c r="C512" s="57"/>
      <c r="D512" s="40" t="s">
        <v>162</v>
      </c>
      <c r="E512" s="16"/>
      <c r="F512" s="60" t="s">
        <v>17</v>
      </c>
      <c r="G512" s="23">
        <v>1</v>
      </c>
      <c r="H512" s="25"/>
      <c r="I512" s="26">
        <f t="shared" si="9"/>
        <v>0</v>
      </c>
    </row>
    <row r="513" spans="1:9" ht="22.5" x14ac:dyDescent="0.2">
      <c r="A513" s="145" t="s">
        <v>26</v>
      </c>
      <c r="B513" s="130"/>
      <c r="C513" s="57"/>
      <c r="D513" s="40" t="s">
        <v>163</v>
      </c>
      <c r="E513" s="16"/>
      <c r="F513" s="60" t="s">
        <v>17</v>
      </c>
      <c r="G513" s="23">
        <v>1</v>
      </c>
      <c r="H513" s="25"/>
      <c r="I513" s="26">
        <f t="shared" si="9"/>
        <v>0</v>
      </c>
    </row>
    <row r="514" spans="1:9" ht="22.5" x14ac:dyDescent="0.2">
      <c r="A514" s="145" t="s">
        <v>26</v>
      </c>
      <c r="B514" s="130"/>
      <c r="C514" s="57"/>
      <c r="D514" s="40" t="s">
        <v>164</v>
      </c>
      <c r="E514" s="16"/>
      <c r="F514" s="60" t="s">
        <v>17</v>
      </c>
      <c r="G514" s="23">
        <v>1</v>
      </c>
      <c r="H514" s="25"/>
      <c r="I514" s="26">
        <f t="shared" si="9"/>
        <v>0</v>
      </c>
    </row>
    <row r="515" spans="1:9" ht="22.5" x14ac:dyDescent="0.2">
      <c r="A515" s="145" t="s">
        <v>26</v>
      </c>
      <c r="B515" s="130"/>
      <c r="C515" s="57"/>
      <c r="D515" s="40" t="s">
        <v>242</v>
      </c>
      <c r="E515" s="16"/>
      <c r="F515" s="60" t="s">
        <v>17</v>
      </c>
      <c r="G515" s="23">
        <v>1</v>
      </c>
      <c r="H515" s="25"/>
      <c r="I515" s="26">
        <f t="shared" si="9"/>
        <v>0</v>
      </c>
    </row>
    <row r="516" spans="1:9" ht="22.5" x14ac:dyDescent="0.2">
      <c r="A516" s="145" t="s">
        <v>26</v>
      </c>
      <c r="B516" s="130"/>
      <c r="C516" s="57"/>
      <c r="D516" s="40" t="s">
        <v>165</v>
      </c>
      <c r="E516" s="16"/>
      <c r="F516" s="60" t="s">
        <v>17</v>
      </c>
      <c r="G516" s="23">
        <v>1</v>
      </c>
      <c r="H516" s="25"/>
      <c r="I516" s="26">
        <f t="shared" si="9"/>
        <v>0</v>
      </c>
    </row>
    <row r="517" spans="1:9" ht="22.5" x14ac:dyDescent="0.2">
      <c r="A517" s="145" t="s">
        <v>26</v>
      </c>
      <c r="B517" s="130"/>
      <c r="C517" s="57"/>
      <c r="D517" s="40" t="s">
        <v>166</v>
      </c>
      <c r="E517" s="16"/>
      <c r="F517" s="60" t="s">
        <v>17</v>
      </c>
      <c r="G517" s="23">
        <v>2</v>
      </c>
      <c r="H517" s="25"/>
      <c r="I517" s="26">
        <f t="shared" si="9"/>
        <v>0</v>
      </c>
    </row>
    <row r="518" spans="1:9" ht="22.5" x14ac:dyDescent="0.2">
      <c r="A518" s="145" t="s">
        <v>26</v>
      </c>
      <c r="B518" s="130"/>
      <c r="C518" s="57"/>
      <c r="D518" s="40" t="s">
        <v>167</v>
      </c>
      <c r="E518" s="16"/>
      <c r="F518" s="60" t="s">
        <v>17</v>
      </c>
      <c r="G518" s="23">
        <v>6</v>
      </c>
      <c r="H518" s="25"/>
      <c r="I518" s="26">
        <f t="shared" si="9"/>
        <v>0</v>
      </c>
    </row>
    <row r="519" spans="1:9" ht="22.5" x14ac:dyDescent="0.2">
      <c r="A519" s="145" t="s">
        <v>26</v>
      </c>
      <c r="B519" s="130"/>
      <c r="C519" s="57"/>
      <c r="D519" s="40" t="s">
        <v>168</v>
      </c>
      <c r="E519" s="16"/>
      <c r="F519" s="60" t="s">
        <v>17</v>
      </c>
      <c r="G519" s="23">
        <v>6</v>
      </c>
      <c r="H519" s="25"/>
      <c r="I519" s="26">
        <f t="shared" si="9"/>
        <v>0</v>
      </c>
    </row>
    <row r="520" spans="1:9" x14ac:dyDescent="0.2">
      <c r="A520" s="145" t="s">
        <v>26</v>
      </c>
      <c r="B520" s="130"/>
      <c r="C520" s="57"/>
      <c r="D520" s="40" t="s">
        <v>126</v>
      </c>
      <c r="E520" s="16"/>
      <c r="F520" s="60" t="s">
        <v>127</v>
      </c>
      <c r="G520" s="23">
        <v>1</v>
      </c>
      <c r="H520" s="25"/>
      <c r="I520" s="26">
        <f t="shared" si="9"/>
        <v>0</v>
      </c>
    </row>
    <row r="521" spans="1:9" ht="22.5" x14ac:dyDescent="0.2">
      <c r="A521" s="145" t="s">
        <v>26</v>
      </c>
      <c r="B521" s="130"/>
      <c r="C521" s="57"/>
      <c r="D521" s="40" t="s">
        <v>243</v>
      </c>
      <c r="E521" s="16"/>
      <c r="F521" s="60" t="s">
        <v>129</v>
      </c>
      <c r="G521" s="23">
        <v>1</v>
      </c>
      <c r="H521" s="25"/>
      <c r="I521" s="26">
        <f t="shared" si="9"/>
        <v>0</v>
      </c>
    </row>
    <row r="522" spans="1:9" x14ac:dyDescent="0.2">
      <c r="A522" s="145" t="s">
        <v>26</v>
      </c>
      <c r="B522" s="130"/>
      <c r="C522" s="57"/>
      <c r="D522" s="40" t="s">
        <v>130</v>
      </c>
      <c r="E522" s="16"/>
      <c r="F522" s="60" t="s">
        <v>131</v>
      </c>
      <c r="G522" s="147">
        <v>1</v>
      </c>
      <c r="H522" s="151"/>
      <c r="I522" s="26">
        <f t="shared" si="9"/>
        <v>0</v>
      </c>
    </row>
    <row r="523" spans="1:9" x14ac:dyDescent="0.2">
      <c r="A523" s="145" t="s">
        <v>26</v>
      </c>
      <c r="B523" s="130" t="s">
        <v>28</v>
      </c>
      <c r="C523" s="57" t="s">
        <v>244</v>
      </c>
      <c r="D523" s="36" t="s">
        <v>178</v>
      </c>
      <c r="E523" s="16"/>
      <c r="F523" s="60" t="s">
        <v>20</v>
      </c>
      <c r="G523" s="148">
        <v>1</v>
      </c>
      <c r="H523" s="149">
        <f>SUM(I469:I522)</f>
        <v>0</v>
      </c>
      <c r="I523" s="150">
        <f>$G523*H523</f>
        <v>0</v>
      </c>
    </row>
    <row r="524" spans="1:9" x14ac:dyDescent="0.2">
      <c r="A524" s="145" t="s">
        <v>26</v>
      </c>
      <c r="B524" s="130"/>
      <c r="C524" s="57"/>
      <c r="D524" s="36"/>
      <c r="E524" s="16"/>
      <c r="F524" s="63"/>
      <c r="G524" s="24"/>
      <c r="H524" s="25"/>
      <c r="I524" s="26"/>
    </row>
    <row r="525" spans="1:9" x14ac:dyDescent="0.2">
      <c r="A525" s="145" t="s">
        <v>26</v>
      </c>
      <c r="B525" s="33" t="s">
        <v>28</v>
      </c>
      <c r="C525" s="31" t="s">
        <v>10</v>
      </c>
      <c r="D525" s="42" t="s">
        <v>245</v>
      </c>
      <c r="E525" s="16"/>
      <c r="F525" s="54"/>
      <c r="G525" s="14"/>
      <c r="H525" s="25"/>
      <c r="I525" s="26"/>
    </row>
    <row r="526" spans="1:9" ht="78.75" x14ac:dyDescent="0.2">
      <c r="A526" s="145" t="s">
        <v>26</v>
      </c>
      <c r="B526" s="33"/>
      <c r="C526" s="31"/>
      <c r="D526" s="40" t="s">
        <v>246</v>
      </c>
      <c r="E526" s="16"/>
      <c r="F526" s="60"/>
      <c r="G526" s="23"/>
      <c r="H526" s="25"/>
      <c r="I526" s="26"/>
    </row>
    <row r="527" spans="1:9" x14ac:dyDescent="0.2">
      <c r="A527" s="145" t="s">
        <v>26</v>
      </c>
      <c r="B527" s="33"/>
      <c r="C527" s="31"/>
      <c r="D527" s="40" t="s">
        <v>32</v>
      </c>
      <c r="E527" s="16"/>
      <c r="F527" s="60"/>
      <c r="G527" s="23"/>
      <c r="H527" s="25"/>
      <c r="I527" s="26"/>
    </row>
    <row r="528" spans="1:9" x14ac:dyDescent="0.2">
      <c r="A528" s="145" t="s">
        <v>26</v>
      </c>
      <c r="B528" s="33"/>
      <c r="C528" s="31"/>
      <c r="D528" s="40" t="s">
        <v>247</v>
      </c>
      <c r="E528" s="16"/>
      <c r="F528" s="60" t="s">
        <v>17</v>
      </c>
      <c r="G528" s="23">
        <v>2</v>
      </c>
      <c r="H528" s="25"/>
      <c r="I528" s="26">
        <f t="shared" ref="I528:I547" si="10">$G528*H528</f>
        <v>0</v>
      </c>
    </row>
    <row r="529" spans="1:9" x14ac:dyDescent="0.2">
      <c r="A529" s="145" t="s">
        <v>26</v>
      </c>
      <c r="B529" s="33"/>
      <c r="C529" s="31"/>
      <c r="D529" s="40" t="s">
        <v>248</v>
      </c>
      <c r="E529" s="16"/>
      <c r="F529" s="60" t="s">
        <v>17</v>
      </c>
      <c r="G529" s="23">
        <v>1</v>
      </c>
      <c r="H529" s="25"/>
      <c r="I529" s="26">
        <f t="shared" si="10"/>
        <v>0</v>
      </c>
    </row>
    <row r="530" spans="1:9" x14ac:dyDescent="0.2">
      <c r="A530" s="145" t="s">
        <v>26</v>
      </c>
      <c r="B530" s="33"/>
      <c r="C530" s="31"/>
      <c r="D530" s="40" t="s">
        <v>249</v>
      </c>
      <c r="E530" s="16"/>
      <c r="F530" s="60" t="s">
        <v>17</v>
      </c>
      <c r="G530" s="23">
        <v>1</v>
      </c>
      <c r="H530" s="25"/>
      <c r="I530" s="26">
        <f t="shared" si="10"/>
        <v>0</v>
      </c>
    </row>
    <row r="531" spans="1:9" x14ac:dyDescent="0.2">
      <c r="A531" s="145" t="s">
        <v>26</v>
      </c>
      <c r="B531" s="33"/>
      <c r="C531" s="31"/>
      <c r="D531" s="40" t="s">
        <v>250</v>
      </c>
      <c r="E531" s="16"/>
      <c r="F531" s="60" t="s">
        <v>17</v>
      </c>
      <c r="G531" s="23">
        <v>1</v>
      </c>
      <c r="H531" s="25"/>
      <c r="I531" s="26">
        <f t="shared" si="10"/>
        <v>0</v>
      </c>
    </row>
    <row r="532" spans="1:9" x14ac:dyDescent="0.2">
      <c r="A532" s="145" t="s">
        <v>26</v>
      </c>
      <c r="B532" s="33"/>
      <c r="C532" s="31"/>
      <c r="D532" s="40" t="s">
        <v>251</v>
      </c>
      <c r="E532" s="16"/>
      <c r="F532" s="60" t="s">
        <v>17</v>
      </c>
      <c r="G532" s="23">
        <v>1</v>
      </c>
      <c r="H532" s="25"/>
      <c r="I532" s="26">
        <f t="shared" si="10"/>
        <v>0</v>
      </c>
    </row>
    <row r="533" spans="1:9" x14ac:dyDescent="0.2">
      <c r="A533" s="145" t="s">
        <v>26</v>
      </c>
      <c r="B533" s="33"/>
      <c r="C533" s="31"/>
      <c r="D533" s="40" t="s">
        <v>252</v>
      </c>
      <c r="E533" s="16"/>
      <c r="F533" s="60" t="s">
        <v>17</v>
      </c>
      <c r="G533" s="23">
        <v>3</v>
      </c>
      <c r="H533" s="25"/>
      <c r="I533" s="26">
        <f t="shared" si="10"/>
        <v>0</v>
      </c>
    </row>
    <row r="534" spans="1:9" x14ac:dyDescent="0.2">
      <c r="A534" s="145" t="s">
        <v>26</v>
      </c>
      <c r="B534" s="33"/>
      <c r="C534" s="31"/>
      <c r="D534" s="40" t="s">
        <v>253</v>
      </c>
      <c r="E534" s="16"/>
      <c r="F534" s="60" t="s">
        <v>17</v>
      </c>
      <c r="G534" s="23">
        <v>3</v>
      </c>
      <c r="H534" s="25"/>
      <c r="I534" s="26">
        <f t="shared" si="10"/>
        <v>0</v>
      </c>
    </row>
    <row r="535" spans="1:9" x14ac:dyDescent="0.2">
      <c r="A535" s="145" t="s">
        <v>26</v>
      </c>
      <c r="B535" s="33"/>
      <c r="C535" s="31"/>
      <c r="D535" s="40" t="s">
        <v>254</v>
      </c>
      <c r="E535" s="16"/>
      <c r="F535" s="60" t="s">
        <v>17</v>
      </c>
      <c r="G535" s="23">
        <v>1</v>
      </c>
      <c r="H535" s="25"/>
      <c r="I535" s="26">
        <f t="shared" si="10"/>
        <v>0</v>
      </c>
    </row>
    <row r="536" spans="1:9" x14ac:dyDescent="0.2">
      <c r="A536" s="145" t="s">
        <v>26</v>
      </c>
      <c r="B536" s="33"/>
      <c r="C536" s="31"/>
      <c r="D536" s="40" t="s">
        <v>255</v>
      </c>
      <c r="E536" s="16"/>
      <c r="F536" s="60" t="s">
        <v>17</v>
      </c>
      <c r="G536" s="23">
        <v>1</v>
      </c>
      <c r="H536" s="25"/>
      <c r="I536" s="26">
        <f t="shared" si="10"/>
        <v>0</v>
      </c>
    </row>
    <row r="537" spans="1:9" x14ac:dyDescent="0.2">
      <c r="A537" s="145" t="s">
        <v>26</v>
      </c>
      <c r="B537" s="33"/>
      <c r="C537" s="31"/>
      <c r="D537" s="40" t="s">
        <v>83</v>
      </c>
      <c r="E537" s="16"/>
      <c r="F537" s="60"/>
      <c r="G537" s="23"/>
      <c r="H537" s="25"/>
      <c r="I537" s="26"/>
    </row>
    <row r="538" spans="1:9" ht="22.5" x14ac:dyDescent="0.2">
      <c r="A538" s="145" t="s">
        <v>26</v>
      </c>
      <c r="B538" s="33"/>
      <c r="C538" s="31"/>
      <c r="D538" s="40" t="s">
        <v>256</v>
      </c>
      <c r="E538" s="16"/>
      <c r="F538" s="60" t="s">
        <v>17</v>
      </c>
      <c r="G538" s="23">
        <v>1</v>
      </c>
      <c r="H538" s="25"/>
      <c r="I538" s="26">
        <f t="shared" si="10"/>
        <v>0</v>
      </c>
    </row>
    <row r="539" spans="1:9" ht="22.5" x14ac:dyDescent="0.2">
      <c r="A539" s="145" t="s">
        <v>26</v>
      </c>
      <c r="B539" s="33"/>
      <c r="C539" s="31"/>
      <c r="D539" s="40" t="s">
        <v>257</v>
      </c>
      <c r="E539" s="16"/>
      <c r="F539" s="60" t="s">
        <v>17</v>
      </c>
      <c r="G539" s="23">
        <v>1</v>
      </c>
      <c r="H539" s="25"/>
      <c r="I539" s="26">
        <f t="shared" si="10"/>
        <v>0</v>
      </c>
    </row>
    <row r="540" spans="1:9" ht="22.5" x14ac:dyDescent="0.2">
      <c r="A540" s="145" t="s">
        <v>26</v>
      </c>
      <c r="B540" s="33"/>
      <c r="C540" s="31"/>
      <c r="D540" s="40" t="s">
        <v>258</v>
      </c>
      <c r="E540" s="16"/>
      <c r="F540" s="60" t="s">
        <v>17</v>
      </c>
      <c r="G540" s="23">
        <v>1</v>
      </c>
      <c r="H540" s="25"/>
      <c r="I540" s="26">
        <f t="shared" si="10"/>
        <v>0</v>
      </c>
    </row>
    <row r="541" spans="1:9" ht="22.5" x14ac:dyDescent="0.2">
      <c r="A541" s="145" t="s">
        <v>26</v>
      </c>
      <c r="B541" s="33"/>
      <c r="C541" s="31"/>
      <c r="D541" s="40" t="s">
        <v>259</v>
      </c>
      <c r="E541" s="16"/>
      <c r="F541" s="60" t="s">
        <v>17</v>
      </c>
      <c r="G541" s="23">
        <v>1</v>
      </c>
      <c r="H541" s="25"/>
      <c r="I541" s="26">
        <f t="shared" si="10"/>
        <v>0</v>
      </c>
    </row>
    <row r="542" spans="1:9" ht="22.5" x14ac:dyDescent="0.2">
      <c r="A542" s="145" t="s">
        <v>26</v>
      </c>
      <c r="B542" s="33"/>
      <c r="C542" s="31"/>
      <c r="D542" s="40" t="s">
        <v>260</v>
      </c>
      <c r="E542" s="16"/>
      <c r="F542" s="60" t="s">
        <v>17</v>
      </c>
      <c r="G542" s="23">
        <v>1</v>
      </c>
      <c r="H542" s="25"/>
      <c r="I542" s="26">
        <f t="shared" si="10"/>
        <v>0</v>
      </c>
    </row>
    <row r="543" spans="1:9" ht="22.5" x14ac:dyDescent="0.2">
      <c r="A543" s="145" t="s">
        <v>26</v>
      </c>
      <c r="B543" s="33"/>
      <c r="C543" s="31"/>
      <c r="D543" s="40" t="s">
        <v>261</v>
      </c>
      <c r="E543" s="16"/>
      <c r="F543" s="60" t="s">
        <v>17</v>
      </c>
      <c r="G543" s="23">
        <v>1</v>
      </c>
      <c r="H543" s="25"/>
      <c r="I543" s="26">
        <f t="shared" si="10"/>
        <v>0</v>
      </c>
    </row>
    <row r="544" spans="1:9" ht="22.5" x14ac:dyDescent="0.2">
      <c r="A544" s="145" t="s">
        <v>26</v>
      </c>
      <c r="B544" s="33"/>
      <c r="C544" s="31"/>
      <c r="D544" s="40" t="s">
        <v>262</v>
      </c>
      <c r="E544" s="16"/>
      <c r="F544" s="60" t="s">
        <v>17</v>
      </c>
      <c r="G544" s="23">
        <v>1</v>
      </c>
      <c r="H544" s="25"/>
      <c r="I544" s="26">
        <f t="shared" si="10"/>
        <v>0</v>
      </c>
    </row>
    <row r="545" spans="1:9" x14ac:dyDescent="0.2">
      <c r="A545" s="145" t="s">
        <v>26</v>
      </c>
      <c r="B545" s="33"/>
      <c r="C545" s="31"/>
      <c r="D545" s="40" t="s">
        <v>126</v>
      </c>
      <c r="E545" s="16"/>
      <c r="F545" s="60" t="s">
        <v>20</v>
      </c>
      <c r="G545" s="23">
        <v>1</v>
      </c>
      <c r="H545" s="25"/>
      <c r="I545" s="26">
        <f t="shared" si="10"/>
        <v>0</v>
      </c>
    </row>
    <row r="546" spans="1:9" ht="22.5" x14ac:dyDescent="0.2">
      <c r="A546" s="145" t="s">
        <v>26</v>
      </c>
      <c r="B546" s="33"/>
      <c r="C546" s="31"/>
      <c r="D546" s="40" t="s">
        <v>263</v>
      </c>
      <c r="E546" s="16"/>
      <c r="F546" s="60" t="s">
        <v>17</v>
      </c>
      <c r="G546" s="23">
        <v>1</v>
      </c>
      <c r="H546" s="25"/>
      <c r="I546" s="26">
        <f t="shared" si="10"/>
        <v>0</v>
      </c>
    </row>
    <row r="547" spans="1:9" x14ac:dyDescent="0.2">
      <c r="A547" s="145" t="s">
        <v>26</v>
      </c>
      <c r="B547" s="33"/>
      <c r="C547" s="31"/>
      <c r="D547" s="40" t="s">
        <v>130</v>
      </c>
      <c r="E547" s="16"/>
      <c r="F547" s="60" t="s">
        <v>20</v>
      </c>
      <c r="G547" s="147">
        <v>1</v>
      </c>
      <c r="H547" s="151"/>
      <c r="I547" s="26">
        <f t="shared" si="10"/>
        <v>0</v>
      </c>
    </row>
    <row r="548" spans="1:9" x14ac:dyDescent="0.2">
      <c r="A548" s="145" t="s">
        <v>26</v>
      </c>
      <c r="B548" s="33" t="s">
        <v>28</v>
      </c>
      <c r="C548" s="31" t="s">
        <v>11</v>
      </c>
      <c r="D548" s="32" t="s">
        <v>178</v>
      </c>
      <c r="E548" s="16"/>
      <c r="F548" s="60" t="s">
        <v>20</v>
      </c>
      <c r="G548" s="153">
        <v>1</v>
      </c>
      <c r="H548" s="149">
        <f>SUM(I526:I547)</f>
        <v>0</v>
      </c>
      <c r="I548" s="150">
        <f>$G548*H548</f>
        <v>0</v>
      </c>
    </row>
    <row r="549" spans="1:9" x14ac:dyDescent="0.2">
      <c r="A549" s="145" t="s">
        <v>26</v>
      </c>
      <c r="B549" s="33"/>
      <c r="C549" s="31"/>
      <c r="D549" s="32"/>
      <c r="E549" s="16"/>
      <c r="F549" s="54"/>
      <c r="G549" s="14"/>
      <c r="H549" s="15"/>
      <c r="I549" s="26"/>
    </row>
    <row r="550" spans="1:9" x14ac:dyDescent="0.2">
      <c r="A550" s="145" t="s">
        <v>26</v>
      </c>
      <c r="B550" s="33" t="s">
        <v>28</v>
      </c>
      <c r="C550" s="31" t="s">
        <v>12</v>
      </c>
      <c r="D550" s="42" t="s">
        <v>264</v>
      </c>
      <c r="E550" s="16"/>
      <c r="F550" s="54"/>
      <c r="G550" s="14"/>
      <c r="H550" s="25"/>
      <c r="I550" s="26"/>
    </row>
    <row r="551" spans="1:9" ht="78.75" x14ac:dyDescent="0.2">
      <c r="A551" s="145" t="s">
        <v>26</v>
      </c>
      <c r="B551" s="33"/>
      <c r="C551" s="31"/>
      <c r="D551" s="40" t="s">
        <v>246</v>
      </c>
      <c r="E551" s="16"/>
      <c r="F551" s="60"/>
      <c r="G551" s="23"/>
      <c r="H551" s="25"/>
      <c r="I551" s="26"/>
    </row>
    <row r="552" spans="1:9" x14ac:dyDescent="0.2">
      <c r="A552" s="145" t="s">
        <v>26</v>
      </c>
      <c r="B552" s="33"/>
      <c r="C552" s="31"/>
      <c r="D552" s="40" t="s">
        <v>32</v>
      </c>
      <c r="E552" s="16"/>
      <c r="F552" s="60"/>
      <c r="G552" s="23"/>
      <c r="H552" s="25"/>
      <c r="I552" s="26"/>
    </row>
    <row r="553" spans="1:9" x14ac:dyDescent="0.2">
      <c r="A553" s="145" t="s">
        <v>26</v>
      </c>
      <c r="B553" s="33"/>
      <c r="C553" s="31"/>
      <c r="D553" s="40" t="s">
        <v>247</v>
      </c>
      <c r="E553" s="16"/>
      <c r="F553" s="60" t="s">
        <v>17</v>
      </c>
      <c r="G553" s="23">
        <v>2</v>
      </c>
      <c r="H553" s="25"/>
      <c r="I553" s="26">
        <f t="shared" ref="I553:I569" si="11">$G553*H553</f>
        <v>0</v>
      </c>
    </row>
    <row r="554" spans="1:9" x14ac:dyDescent="0.2">
      <c r="A554" s="145" t="s">
        <v>26</v>
      </c>
      <c r="B554" s="33"/>
      <c r="C554" s="31"/>
      <c r="D554" s="40" t="s">
        <v>248</v>
      </c>
      <c r="E554" s="16"/>
      <c r="F554" s="60" t="s">
        <v>17</v>
      </c>
      <c r="G554" s="23">
        <v>1</v>
      </c>
      <c r="H554" s="25"/>
      <c r="I554" s="26">
        <f t="shared" si="11"/>
        <v>0</v>
      </c>
    </row>
    <row r="555" spans="1:9" x14ac:dyDescent="0.2">
      <c r="A555" s="145" t="s">
        <v>26</v>
      </c>
      <c r="B555" s="33"/>
      <c r="C555" s="31"/>
      <c r="D555" s="40" t="s">
        <v>249</v>
      </c>
      <c r="E555" s="16"/>
      <c r="F555" s="60" t="s">
        <v>17</v>
      </c>
      <c r="G555" s="23">
        <v>1</v>
      </c>
      <c r="H555" s="25"/>
      <c r="I555" s="26">
        <f t="shared" si="11"/>
        <v>0</v>
      </c>
    </row>
    <row r="556" spans="1:9" x14ac:dyDescent="0.2">
      <c r="A556" s="145" t="s">
        <v>26</v>
      </c>
      <c r="B556" s="33"/>
      <c r="C556" s="31"/>
      <c r="D556" s="40" t="s">
        <v>250</v>
      </c>
      <c r="E556" s="16"/>
      <c r="F556" s="60" t="s">
        <v>17</v>
      </c>
      <c r="G556" s="23">
        <v>1</v>
      </c>
      <c r="H556" s="25"/>
      <c r="I556" s="26">
        <f t="shared" si="11"/>
        <v>0</v>
      </c>
    </row>
    <row r="557" spans="1:9" x14ac:dyDescent="0.2">
      <c r="A557" s="145" t="s">
        <v>26</v>
      </c>
      <c r="B557" s="33"/>
      <c r="C557" s="31"/>
      <c r="D557" s="40" t="s">
        <v>251</v>
      </c>
      <c r="E557" s="16"/>
      <c r="F557" s="60" t="s">
        <v>17</v>
      </c>
      <c r="G557" s="23">
        <v>1</v>
      </c>
      <c r="H557" s="25"/>
      <c r="I557" s="26">
        <f t="shared" si="11"/>
        <v>0</v>
      </c>
    </row>
    <row r="558" spans="1:9" x14ac:dyDescent="0.2">
      <c r="A558" s="145" t="s">
        <v>26</v>
      </c>
      <c r="B558" s="33"/>
      <c r="C558" s="31"/>
      <c r="D558" s="40" t="s">
        <v>252</v>
      </c>
      <c r="E558" s="16"/>
      <c r="F558" s="60" t="s">
        <v>17</v>
      </c>
      <c r="G558" s="23">
        <v>3</v>
      </c>
      <c r="H558" s="25"/>
      <c r="I558" s="26">
        <f t="shared" si="11"/>
        <v>0</v>
      </c>
    </row>
    <row r="559" spans="1:9" x14ac:dyDescent="0.2">
      <c r="A559" s="145" t="s">
        <v>26</v>
      </c>
      <c r="B559" s="33"/>
      <c r="C559" s="31"/>
      <c r="D559" s="40" t="s">
        <v>253</v>
      </c>
      <c r="E559" s="16"/>
      <c r="F559" s="60" t="s">
        <v>17</v>
      </c>
      <c r="G559" s="23">
        <v>3</v>
      </c>
      <c r="H559" s="25"/>
      <c r="I559" s="26">
        <f t="shared" si="11"/>
        <v>0</v>
      </c>
    </row>
    <row r="560" spans="1:9" x14ac:dyDescent="0.2">
      <c r="A560" s="145" t="s">
        <v>26</v>
      </c>
      <c r="B560" s="33"/>
      <c r="C560" s="31"/>
      <c r="D560" s="40" t="s">
        <v>254</v>
      </c>
      <c r="E560" s="16"/>
      <c r="F560" s="60" t="s">
        <v>17</v>
      </c>
      <c r="G560" s="23">
        <v>1</v>
      </c>
      <c r="H560" s="25"/>
      <c r="I560" s="26">
        <f t="shared" si="11"/>
        <v>0</v>
      </c>
    </row>
    <row r="561" spans="1:9" x14ac:dyDescent="0.2">
      <c r="A561" s="145" t="s">
        <v>26</v>
      </c>
      <c r="B561" s="33"/>
      <c r="C561" s="31"/>
      <c r="D561" s="40" t="s">
        <v>255</v>
      </c>
      <c r="E561" s="16"/>
      <c r="F561" s="60" t="s">
        <v>17</v>
      </c>
      <c r="G561" s="23">
        <v>1</v>
      </c>
      <c r="H561" s="25"/>
      <c r="I561" s="26">
        <f t="shared" si="11"/>
        <v>0</v>
      </c>
    </row>
    <row r="562" spans="1:9" x14ac:dyDescent="0.2">
      <c r="A562" s="145" t="s">
        <v>26</v>
      </c>
      <c r="B562" s="33"/>
      <c r="C562" s="31"/>
      <c r="D562" s="40" t="s">
        <v>83</v>
      </c>
      <c r="E562" s="16"/>
      <c r="F562" s="60"/>
      <c r="G562" s="23"/>
      <c r="H562" s="25"/>
      <c r="I562" s="26">
        <f t="shared" si="11"/>
        <v>0</v>
      </c>
    </row>
    <row r="563" spans="1:9" ht="22.5" x14ac:dyDescent="0.2">
      <c r="A563" s="145" t="s">
        <v>26</v>
      </c>
      <c r="B563" s="33"/>
      <c r="C563" s="31"/>
      <c r="D563" s="40" t="s">
        <v>265</v>
      </c>
      <c r="E563" s="16"/>
      <c r="F563" s="60" t="s">
        <v>17</v>
      </c>
      <c r="G563" s="23">
        <v>1</v>
      </c>
      <c r="H563" s="25"/>
      <c r="I563" s="26">
        <f t="shared" si="11"/>
        <v>0</v>
      </c>
    </row>
    <row r="564" spans="1:9" ht="22.5" x14ac:dyDescent="0.2">
      <c r="A564" s="145" t="s">
        <v>26</v>
      </c>
      <c r="B564" s="33"/>
      <c r="C564" s="31"/>
      <c r="D564" s="40" t="s">
        <v>266</v>
      </c>
      <c r="E564" s="16"/>
      <c r="F564" s="60" t="s">
        <v>17</v>
      </c>
      <c r="G564" s="23">
        <v>2</v>
      </c>
      <c r="H564" s="25"/>
      <c r="I564" s="26">
        <f t="shared" si="11"/>
        <v>0</v>
      </c>
    </row>
    <row r="565" spans="1:9" ht="22.5" x14ac:dyDescent="0.2">
      <c r="A565" s="145" t="s">
        <v>26</v>
      </c>
      <c r="B565" s="33"/>
      <c r="C565" s="31"/>
      <c r="D565" s="40" t="s">
        <v>267</v>
      </c>
      <c r="E565" s="16"/>
      <c r="F565" s="60" t="s">
        <v>17</v>
      </c>
      <c r="G565" s="23">
        <v>2</v>
      </c>
      <c r="H565" s="25"/>
      <c r="I565" s="26">
        <f t="shared" si="11"/>
        <v>0</v>
      </c>
    </row>
    <row r="566" spans="1:9" ht="22.5" x14ac:dyDescent="0.2">
      <c r="A566" s="145" t="s">
        <v>26</v>
      </c>
      <c r="B566" s="33"/>
      <c r="C566" s="31"/>
      <c r="D566" s="40" t="s">
        <v>268</v>
      </c>
      <c r="E566" s="16"/>
      <c r="F566" s="60" t="s">
        <v>17</v>
      </c>
      <c r="G566" s="23">
        <v>17</v>
      </c>
      <c r="H566" s="25"/>
      <c r="I566" s="26">
        <f t="shared" si="11"/>
        <v>0</v>
      </c>
    </row>
    <row r="567" spans="1:9" x14ac:dyDescent="0.2">
      <c r="A567" s="145" t="s">
        <v>26</v>
      </c>
      <c r="B567" s="33"/>
      <c r="C567" s="31"/>
      <c r="D567" s="40" t="s">
        <v>126</v>
      </c>
      <c r="E567" s="16"/>
      <c r="F567" s="60" t="s">
        <v>20</v>
      </c>
      <c r="G567" s="23">
        <v>1</v>
      </c>
      <c r="H567" s="25"/>
      <c r="I567" s="26">
        <f t="shared" si="11"/>
        <v>0</v>
      </c>
    </row>
    <row r="568" spans="1:9" ht="22.5" x14ac:dyDescent="0.2">
      <c r="A568" s="145" t="s">
        <v>26</v>
      </c>
      <c r="B568" s="33"/>
      <c r="C568" s="31"/>
      <c r="D568" s="40" t="s">
        <v>269</v>
      </c>
      <c r="E568" s="16"/>
      <c r="F568" s="60" t="s">
        <v>17</v>
      </c>
      <c r="G568" s="23">
        <v>1</v>
      </c>
      <c r="H568" s="25"/>
      <c r="I568" s="26">
        <f t="shared" si="11"/>
        <v>0</v>
      </c>
    </row>
    <row r="569" spans="1:9" x14ac:dyDescent="0.2">
      <c r="A569" s="145" t="s">
        <v>26</v>
      </c>
      <c r="B569" s="33"/>
      <c r="C569" s="31"/>
      <c r="D569" s="40" t="s">
        <v>130</v>
      </c>
      <c r="E569" s="16"/>
      <c r="F569" s="60" t="s">
        <v>20</v>
      </c>
      <c r="G569" s="147">
        <v>1</v>
      </c>
      <c r="H569" s="151"/>
      <c r="I569" s="26">
        <f t="shared" si="11"/>
        <v>0</v>
      </c>
    </row>
    <row r="570" spans="1:9" x14ac:dyDescent="0.2">
      <c r="A570" s="145" t="s">
        <v>26</v>
      </c>
      <c r="B570" s="33" t="s">
        <v>28</v>
      </c>
      <c r="C570" s="31" t="s">
        <v>13</v>
      </c>
      <c r="D570" s="32" t="s">
        <v>178</v>
      </c>
      <c r="E570" s="16"/>
      <c r="F570" s="60" t="s">
        <v>20</v>
      </c>
      <c r="G570" s="153">
        <v>1</v>
      </c>
      <c r="H570" s="149">
        <f>SUM(I551:I569)</f>
        <v>0</v>
      </c>
      <c r="I570" s="150">
        <f>$G570*H570</f>
        <v>0</v>
      </c>
    </row>
    <row r="571" spans="1:9" x14ac:dyDescent="0.2">
      <c r="A571" s="145" t="s">
        <v>26</v>
      </c>
      <c r="B571" s="33"/>
      <c r="C571" s="31"/>
      <c r="D571" s="32"/>
      <c r="E571" s="16"/>
      <c r="F571" s="54"/>
      <c r="G571" s="14"/>
      <c r="H571" s="15"/>
      <c r="I571" s="26"/>
    </row>
    <row r="572" spans="1:9" x14ac:dyDescent="0.2">
      <c r="A572" s="145" t="s">
        <v>26</v>
      </c>
      <c r="B572" s="130" t="s">
        <v>28</v>
      </c>
      <c r="C572" s="57" t="s">
        <v>14</v>
      </c>
      <c r="D572" s="39" t="s">
        <v>270</v>
      </c>
      <c r="E572" s="16"/>
      <c r="F572" s="63"/>
      <c r="G572" s="24"/>
      <c r="H572" s="25"/>
      <c r="I572" s="26"/>
    </row>
    <row r="573" spans="1:9" ht="90" x14ac:dyDescent="0.2">
      <c r="A573" s="145" t="s">
        <v>26</v>
      </c>
      <c r="B573" s="130"/>
      <c r="C573" s="57"/>
      <c r="D573" s="40" t="s">
        <v>271</v>
      </c>
      <c r="E573" s="16"/>
      <c r="F573" s="60"/>
      <c r="G573" s="23"/>
      <c r="H573" s="25"/>
      <c r="I573" s="26"/>
    </row>
    <row r="574" spans="1:9" x14ac:dyDescent="0.2">
      <c r="A574" s="145" t="s">
        <v>26</v>
      </c>
      <c r="B574" s="130"/>
      <c r="C574" s="57"/>
      <c r="D574" s="40" t="s">
        <v>32</v>
      </c>
      <c r="E574" s="16"/>
      <c r="F574" s="60"/>
      <c r="G574" s="23"/>
      <c r="H574" s="25"/>
      <c r="I574" s="26"/>
    </row>
    <row r="575" spans="1:9" x14ac:dyDescent="0.2">
      <c r="A575" s="145" t="s">
        <v>26</v>
      </c>
      <c r="B575" s="130"/>
      <c r="C575" s="57"/>
      <c r="D575" s="40" t="s">
        <v>272</v>
      </c>
      <c r="E575" s="16"/>
      <c r="F575" s="60" t="s">
        <v>17</v>
      </c>
      <c r="G575" s="23">
        <v>1</v>
      </c>
      <c r="H575" s="25"/>
      <c r="I575" s="26">
        <f t="shared" ref="I575:I614" si="12">$G575*H575</f>
        <v>0</v>
      </c>
    </row>
    <row r="576" spans="1:9" x14ac:dyDescent="0.2">
      <c r="A576" s="145" t="s">
        <v>26</v>
      </c>
      <c r="B576" s="130"/>
      <c r="C576" s="57"/>
      <c r="D576" s="40" t="s">
        <v>273</v>
      </c>
      <c r="E576" s="16"/>
      <c r="F576" s="60" t="s">
        <v>17</v>
      </c>
      <c r="G576" s="23">
        <v>1</v>
      </c>
      <c r="H576" s="25"/>
      <c r="I576" s="26">
        <f t="shared" si="12"/>
        <v>0</v>
      </c>
    </row>
    <row r="577" spans="1:9" x14ac:dyDescent="0.2">
      <c r="A577" s="145" t="s">
        <v>26</v>
      </c>
      <c r="B577" s="130"/>
      <c r="C577" s="57"/>
      <c r="D577" s="40" t="s">
        <v>274</v>
      </c>
      <c r="E577" s="16"/>
      <c r="F577" s="60" t="s">
        <v>17</v>
      </c>
      <c r="G577" s="23">
        <v>1</v>
      </c>
      <c r="H577" s="25"/>
      <c r="I577" s="26">
        <f t="shared" si="12"/>
        <v>0</v>
      </c>
    </row>
    <row r="578" spans="1:9" x14ac:dyDescent="0.2">
      <c r="A578" s="145" t="s">
        <v>26</v>
      </c>
      <c r="B578" s="130"/>
      <c r="C578" s="57"/>
      <c r="D578" s="40" t="s">
        <v>275</v>
      </c>
      <c r="E578" s="16"/>
      <c r="F578" s="60" t="s">
        <v>17</v>
      </c>
      <c r="G578" s="23">
        <v>1</v>
      </c>
      <c r="H578" s="25"/>
      <c r="I578" s="26">
        <f t="shared" si="12"/>
        <v>0</v>
      </c>
    </row>
    <row r="579" spans="1:9" x14ac:dyDescent="0.2">
      <c r="A579" s="145" t="s">
        <v>26</v>
      </c>
      <c r="B579" s="130"/>
      <c r="C579" s="57"/>
      <c r="D579" s="40" t="s">
        <v>276</v>
      </c>
      <c r="E579" s="16"/>
      <c r="F579" s="60" t="s">
        <v>17</v>
      </c>
      <c r="G579" s="23">
        <v>1</v>
      </c>
      <c r="H579" s="25"/>
      <c r="I579" s="26">
        <f t="shared" si="12"/>
        <v>0</v>
      </c>
    </row>
    <row r="580" spans="1:9" x14ac:dyDescent="0.2">
      <c r="A580" s="145" t="s">
        <v>26</v>
      </c>
      <c r="B580" s="130"/>
      <c r="C580" s="57"/>
      <c r="D580" s="40" t="s">
        <v>277</v>
      </c>
      <c r="E580" s="16"/>
      <c r="F580" s="60" t="s">
        <v>17</v>
      </c>
      <c r="G580" s="23">
        <v>1</v>
      </c>
      <c r="H580" s="25"/>
      <c r="I580" s="26">
        <f t="shared" si="12"/>
        <v>0</v>
      </c>
    </row>
    <row r="581" spans="1:9" x14ac:dyDescent="0.2">
      <c r="A581" s="145" t="s">
        <v>26</v>
      </c>
      <c r="B581" s="130"/>
      <c r="C581" s="57"/>
      <c r="D581" s="40" t="s">
        <v>278</v>
      </c>
      <c r="E581" s="16"/>
      <c r="F581" s="60" t="s">
        <v>17</v>
      </c>
      <c r="G581" s="23">
        <v>1</v>
      </c>
      <c r="H581" s="25"/>
      <c r="I581" s="26">
        <f t="shared" si="12"/>
        <v>0</v>
      </c>
    </row>
    <row r="582" spans="1:9" ht="22.5" x14ac:dyDescent="0.2">
      <c r="A582" s="145" t="s">
        <v>26</v>
      </c>
      <c r="B582" s="130"/>
      <c r="C582" s="57"/>
      <c r="D582" s="40" t="s">
        <v>279</v>
      </c>
      <c r="E582" s="16"/>
      <c r="F582" s="60" t="s">
        <v>127</v>
      </c>
      <c r="G582" s="23">
        <v>1</v>
      </c>
      <c r="H582" s="25"/>
      <c r="I582" s="26">
        <f t="shared" si="12"/>
        <v>0</v>
      </c>
    </row>
    <row r="583" spans="1:9" x14ac:dyDescent="0.2">
      <c r="A583" s="145" t="s">
        <v>26</v>
      </c>
      <c r="B583" s="130"/>
      <c r="C583" s="57"/>
      <c r="D583" s="40" t="s">
        <v>280</v>
      </c>
      <c r="E583" s="16"/>
      <c r="F583" s="60" t="s">
        <v>17</v>
      </c>
      <c r="G583" s="23">
        <v>1</v>
      </c>
      <c r="H583" s="25"/>
      <c r="I583" s="26">
        <f t="shared" si="12"/>
        <v>0</v>
      </c>
    </row>
    <row r="584" spans="1:9" x14ac:dyDescent="0.2">
      <c r="A584" s="145" t="s">
        <v>26</v>
      </c>
      <c r="B584" s="130"/>
      <c r="C584" s="57"/>
      <c r="D584" s="40" t="s">
        <v>281</v>
      </c>
      <c r="E584" s="16"/>
      <c r="F584" s="60" t="s">
        <v>17</v>
      </c>
      <c r="G584" s="23">
        <v>1</v>
      </c>
      <c r="H584" s="25"/>
      <c r="I584" s="26">
        <f t="shared" si="12"/>
        <v>0</v>
      </c>
    </row>
    <row r="585" spans="1:9" ht="22.5" x14ac:dyDescent="0.2">
      <c r="A585" s="145" t="s">
        <v>26</v>
      </c>
      <c r="B585" s="130"/>
      <c r="C585" s="57"/>
      <c r="D585" s="40" t="s">
        <v>282</v>
      </c>
      <c r="E585" s="16"/>
      <c r="F585" s="60" t="s">
        <v>17</v>
      </c>
      <c r="G585" s="23">
        <v>1</v>
      </c>
      <c r="H585" s="25"/>
      <c r="I585" s="26">
        <f t="shared" si="12"/>
        <v>0</v>
      </c>
    </row>
    <row r="586" spans="1:9" x14ac:dyDescent="0.2">
      <c r="A586" s="145" t="s">
        <v>26</v>
      </c>
      <c r="B586" s="130"/>
      <c r="C586" s="57"/>
      <c r="D586" s="40" t="s">
        <v>283</v>
      </c>
      <c r="E586" s="16"/>
      <c r="F586" s="60" t="s">
        <v>17</v>
      </c>
      <c r="G586" s="23">
        <v>2</v>
      </c>
      <c r="H586" s="25"/>
      <c r="I586" s="26">
        <f t="shared" si="12"/>
        <v>0</v>
      </c>
    </row>
    <row r="587" spans="1:9" x14ac:dyDescent="0.2">
      <c r="A587" s="145" t="s">
        <v>26</v>
      </c>
      <c r="B587" s="130"/>
      <c r="C587" s="57"/>
      <c r="D587" s="40" t="s">
        <v>284</v>
      </c>
      <c r="E587" s="16"/>
      <c r="F587" s="60" t="s">
        <v>17</v>
      </c>
      <c r="G587" s="23">
        <v>1</v>
      </c>
      <c r="H587" s="25"/>
      <c r="I587" s="26">
        <f t="shared" si="12"/>
        <v>0</v>
      </c>
    </row>
    <row r="588" spans="1:9" x14ac:dyDescent="0.2">
      <c r="A588" s="145" t="s">
        <v>26</v>
      </c>
      <c r="B588" s="130"/>
      <c r="C588" s="57"/>
      <c r="D588" s="40" t="s">
        <v>285</v>
      </c>
      <c r="E588" s="16"/>
      <c r="F588" s="60" t="s">
        <v>17</v>
      </c>
      <c r="G588" s="23">
        <v>1</v>
      </c>
      <c r="H588" s="25"/>
      <c r="I588" s="26">
        <f t="shared" si="12"/>
        <v>0</v>
      </c>
    </row>
    <row r="589" spans="1:9" x14ac:dyDescent="0.2">
      <c r="A589" s="145" t="s">
        <v>26</v>
      </c>
      <c r="B589" s="130"/>
      <c r="C589" s="57"/>
      <c r="D589" s="40" t="s">
        <v>286</v>
      </c>
      <c r="E589" s="16"/>
      <c r="F589" s="60"/>
      <c r="G589" s="23"/>
      <c r="H589" s="25"/>
      <c r="I589" s="26">
        <f t="shared" si="12"/>
        <v>0</v>
      </c>
    </row>
    <row r="590" spans="1:9" x14ac:dyDescent="0.2">
      <c r="A590" s="145" t="s">
        <v>26</v>
      </c>
      <c r="B590" s="130"/>
      <c r="C590" s="57"/>
      <c r="D590" s="40" t="s">
        <v>287</v>
      </c>
      <c r="E590" s="16"/>
      <c r="F590" s="60" t="s">
        <v>17</v>
      </c>
      <c r="G590" s="23">
        <v>3</v>
      </c>
      <c r="H590" s="25"/>
      <c r="I590" s="26">
        <f t="shared" si="12"/>
        <v>0</v>
      </c>
    </row>
    <row r="591" spans="1:9" x14ac:dyDescent="0.2">
      <c r="A591" s="145" t="s">
        <v>26</v>
      </c>
      <c r="B591" s="130"/>
      <c r="C591" s="57"/>
      <c r="D591" s="40" t="s">
        <v>288</v>
      </c>
      <c r="E591" s="16"/>
      <c r="F591" s="60" t="s">
        <v>16</v>
      </c>
      <c r="G591" s="23">
        <v>3</v>
      </c>
      <c r="H591" s="25"/>
      <c r="I591" s="26">
        <f t="shared" si="12"/>
        <v>0</v>
      </c>
    </row>
    <row r="592" spans="1:9" x14ac:dyDescent="0.2">
      <c r="A592" s="145" t="s">
        <v>26</v>
      </c>
      <c r="B592" s="130"/>
      <c r="C592" s="57"/>
      <c r="D592" s="40" t="s">
        <v>83</v>
      </c>
      <c r="E592" s="16"/>
      <c r="F592" s="60"/>
      <c r="G592" s="23"/>
      <c r="H592" s="25"/>
      <c r="I592" s="26">
        <f t="shared" si="12"/>
        <v>0</v>
      </c>
    </row>
    <row r="593" spans="1:9" ht="22.5" x14ac:dyDescent="0.2">
      <c r="A593" s="145" t="s">
        <v>26</v>
      </c>
      <c r="B593" s="130"/>
      <c r="C593" s="57"/>
      <c r="D593" s="40" t="s">
        <v>289</v>
      </c>
      <c r="E593" s="16"/>
      <c r="F593" s="60" t="s">
        <v>17</v>
      </c>
      <c r="G593" s="23">
        <v>6</v>
      </c>
      <c r="H593" s="25"/>
      <c r="I593" s="26">
        <f t="shared" si="12"/>
        <v>0</v>
      </c>
    </row>
    <row r="594" spans="1:9" ht="22.5" x14ac:dyDescent="0.2">
      <c r="A594" s="145" t="s">
        <v>26</v>
      </c>
      <c r="B594" s="130"/>
      <c r="C594" s="57"/>
      <c r="D594" s="40" t="s">
        <v>290</v>
      </c>
      <c r="E594" s="16"/>
      <c r="F594" s="60" t="s">
        <v>129</v>
      </c>
      <c r="G594" s="23">
        <v>6</v>
      </c>
      <c r="H594" s="25"/>
      <c r="I594" s="26">
        <f t="shared" si="12"/>
        <v>0</v>
      </c>
    </row>
    <row r="595" spans="1:9" ht="22.5" x14ac:dyDescent="0.2">
      <c r="A595" s="145" t="s">
        <v>26</v>
      </c>
      <c r="B595" s="130"/>
      <c r="C595" s="57"/>
      <c r="D595" s="40" t="s">
        <v>291</v>
      </c>
      <c r="E595" s="16"/>
      <c r="F595" s="60" t="s">
        <v>129</v>
      </c>
      <c r="G595" s="23">
        <v>3</v>
      </c>
      <c r="H595" s="25"/>
      <c r="I595" s="26">
        <f t="shared" si="12"/>
        <v>0</v>
      </c>
    </row>
    <row r="596" spans="1:9" ht="22.5" x14ac:dyDescent="0.2">
      <c r="A596" s="145" t="s">
        <v>26</v>
      </c>
      <c r="B596" s="130"/>
      <c r="C596" s="57"/>
      <c r="D596" s="40" t="s">
        <v>292</v>
      </c>
      <c r="E596" s="16"/>
      <c r="F596" s="60" t="s">
        <v>129</v>
      </c>
      <c r="G596" s="23">
        <v>9</v>
      </c>
      <c r="H596" s="25"/>
      <c r="I596" s="26">
        <f t="shared" si="12"/>
        <v>0</v>
      </c>
    </row>
    <row r="597" spans="1:9" ht="22.5" x14ac:dyDescent="0.2">
      <c r="A597" s="145" t="s">
        <v>26</v>
      </c>
      <c r="B597" s="130"/>
      <c r="C597" s="57"/>
      <c r="D597" s="40" t="s">
        <v>293</v>
      </c>
      <c r="E597" s="16"/>
      <c r="F597" s="60" t="s">
        <v>17</v>
      </c>
      <c r="G597" s="23">
        <v>1</v>
      </c>
      <c r="H597" s="25"/>
      <c r="I597" s="26">
        <f t="shared" si="12"/>
        <v>0</v>
      </c>
    </row>
    <row r="598" spans="1:9" ht="22.5" x14ac:dyDescent="0.2">
      <c r="A598" s="145" t="s">
        <v>26</v>
      </c>
      <c r="B598" s="130"/>
      <c r="C598" s="57"/>
      <c r="D598" s="40" t="s">
        <v>294</v>
      </c>
      <c r="E598" s="16"/>
      <c r="F598" s="60" t="s">
        <v>17</v>
      </c>
      <c r="G598" s="23">
        <v>1</v>
      </c>
      <c r="H598" s="25"/>
      <c r="I598" s="26">
        <f t="shared" si="12"/>
        <v>0</v>
      </c>
    </row>
    <row r="599" spans="1:9" x14ac:dyDescent="0.2">
      <c r="A599" s="145" t="s">
        <v>26</v>
      </c>
      <c r="B599" s="130"/>
      <c r="C599" s="57"/>
      <c r="D599" s="40" t="s">
        <v>295</v>
      </c>
      <c r="E599" s="16"/>
      <c r="F599" s="60" t="s">
        <v>17</v>
      </c>
      <c r="G599" s="23">
        <v>3</v>
      </c>
      <c r="H599" s="25"/>
      <c r="I599" s="26">
        <f t="shared" si="12"/>
        <v>0</v>
      </c>
    </row>
    <row r="600" spans="1:9" ht="22.5" x14ac:dyDescent="0.2">
      <c r="A600" s="145" t="s">
        <v>26</v>
      </c>
      <c r="B600" s="130"/>
      <c r="C600" s="57"/>
      <c r="D600" s="40" t="s">
        <v>296</v>
      </c>
      <c r="E600" s="16"/>
      <c r="F600" s="60" t="s">
        <v>17</v>
      </c>
      <c r="G600" s="23">
        <v>2</v>
      </c>
      <c r="H600" s="25"/>
      <c r="I600" s="26">
        <f t="shared" si="12"/>
        <v>0</v>
      </c>
    </row>
    <row r="601" spans="1:9" ht="22.5" x14ac:dyDescent="0.2">
      <c r="A601" s="145" t="s">
        <v>26</v>
      </c>
      <c r="B601" s="130"/>
      <c r="C601" s="57"/>
      <c r="D601" s="40" t="s">
        <v>297</v>
      </c>
      <c r="E601" s="16"/>
      <c r="F601" s="60" t="s">
        <v>17</v>
      </c>
      <c r="G601" s="23">
        <v>1</v>
      </c>
      <c r="H601" s="25"/>
      <c r="I601" s="26">
        <f t="shared" si="12"/>
        <v>0</v>
      </c>
    </row>
    <row r="602" spans="1:9" ht="22.5" x14ac:dyDescent="0.2">
      <c r="A602" s="145" t="s">
        <v>26</v>
      </c>
      <c r="B602" s="130"/>
      <c r="C602" s="57"/>
      <c r="D602" s="40" t="s">
        <v>298</v>
      </c>
      <c r="E602" s="16"/>
      <c r="F602" s="60" t="s">
        <v>17</v>
      </c>
      <c r="G602" s="23">
        <v>3</v>
      </c>
      <c r="H602" s="25"/>
      <c r="I602" s="26">
        <f t="shared" si="12"/>
        <v>0</v>
      </c>
    </row>
    <row r="603" spans="1:9" ht="22.5" x14ac:dyDescent="0.2">
      <c r="A603" s="145" t="s">
        <v>26</v>
      </c>
      <c r="B603" s="130"/>
      <c r="C603" s="57"/>
      <c r="D603" s="40" t="s">
        <v>299</v>
      </c>
      <c r="E603" s="16"/>
      <c r="F603" s="60" t="s">
        <v>17</v>
      </c>
      <c r="G603" s="23">
        <v>1</v>
      </c>
      <c r="H603" s="25"/>
      <c r="I603" s="26">
        <f t="shared" si="12"/>
        <v>0</v>
      </c>
    </row>
    <row r="604" spans="1:9" x14ac:dyDescent="0.2">
      <c r="A604" s="145" t="s">
        <v>26</v>
      </c>
      <c r="B604" s="130"/>
      <c r="C604" s="57"/>
      <c r="D604" s="40" t="s">
        <v>300</v>
      </c>
      <c r="E604" s="16"/>
      <c r="F604" s="60" t="s">
        <v>17</v>
      </c>
      <c r="G604" s="23">
        <v>1</v>
      </c>
      <c r="H604" s="25"/>
      <c r="I604" s="26">
        <f t="shared" si="12"/>
        <v>0</v>
      </c>
    </row>
    <row r="605" spans="1:9" ht="22.5" x14ac:dyDescent="0.2">
      <c r="A605" s="145" t="s">
        <v>26</v>
      </c>
      <c r="B605" s="130"/>
      <c r="C605" s="57"/>
      <c r="D605" s="40" t="s">
        <v>301</v>
      </c>
      <c r="E605" s="16"/>
      <c r="F605" s="60" t="s">
        <v>17</v>
      </c>
      <c r="G605" s="23">
        <v>2</v>
      </c>
      <c r="H605" s="25"/>
      <c r="I605" s="26">
        <f t="shared" si="12"/>
        <v>0</v>
      </c>
    </row>
    <row r="606" spans="1:9" ht="22.5" x14ac:dyDescent="0.2">
      <c r="A606" s="145" t="s">
        <v>26</v>
      </c>
      <c r="B606" s="130"/>
      <c r="C606" s="57"/>
      <c r="D606" s="40" t="s">
        <v>302</v>
      </c>
      <c r="E606" s="16"/>
      <c r="F606" s="60" t="s">
        <v>17</v>
      </c>
      <c r="G606" s="23">
        <v>7</v>
      </c>
      <c r="H606" s="25"/>
      <c r="I606" s="26">
        <f t="shared" si="12"/>
        <v>0</v>
      </c>
    </row>
    <row r="607" spans="1:9" x14ac:dyDescent="0.2">
      <c r="A607" s="145" t="s">
        <v>26</v>
      </c>
      <c r="B607" s="130"/>
      <c r="C607" s="57"/>
      <c r="D607" s="40" t="s">
        <v>303</v>
      </c>
      <c r="E607" s="16"/>
      <c r="F607" s="60" t="s">
        <v>17</v>
      </c>
      <c r="G607" s="23">
        <v>2</v>
      </c>
      <c r="H607" s="25"/>
      <c r="I607" s="26">
        <f t="shared" si="12"/>
        <v>0</v>
      </c>
    </row>
    <row r="608" spans="1:9" x14ac:dyDescent="0.2">
      <c r="A608" s="145" t="s">
        <v>26</v>
      </c>
      <c r="B608" s="130"/>
      <c r="C608" s="57"/>
      <c r="D608" s="40" t="s">
        <v>304</v>
      </c>
      <c r="E608" s="16"/>
      <c r="F608" s="60" t="s">
        <v>17</v>
      </c>
      <c r="G608" s="23">
        <v>1</v>
      </c>
      <c r="H608" s="25"/>
      <c r="I608" s="26">
        <f t="shared" si="12"/>
        <v>0</v>
      </c>
    </row>
    <row r="609" spans="1:9" x14ac:dyDescent="0.2">
      <c r="A609" s="145" t="s">
        <v>26</v>
      </c>
      <c r="B609" s="130"/>
      <c r="C609" s="57"/>
      <c r="D609" s="40" t="s">
        <v>305</v>
      </c>
      <c r="E609" s="16"/>
      <c r="F609" s="60" t="s">
        <v>17</v>
      </c>
      <c r="G609" s="23">
        <v>3</v>
      </c>
      <c r="H609" s="25"/>
      <c r="I609" s="26">
        <f t="shared" si="12"/>
        <v>0</v>
      </c>
    </row>
    <row r="610" spans="1:9" x14ac:dyDescent="0.2">
      <c r="A610" s="145" t="s">
        <v>26</v>
      </c>
      <c r="B610" s="130"/>
      <c r="C610" s="57"/>
      <c r="D610" s="40" t="s">
        <v>306</v>
      </c>
      <c r="E610" s="16"/>
      <c r="F610" s="60" t="s">
        <v>17</v>
      </c>
      <c r="G610" s="23">
        <v>1</v>
      </c>
      <c r="H610" s="25"/>
      <c r="I610" s="26">
        <f t="shared" si="12"/>
        <v>0</v>
      </c>
    </row>
    <row r="611" spans="1:9" x14ac:dyDescent="0.2">
      <c r="A611" s="145" t="s">
        <v>26</v>
      </c>
      <c r="B611" s="130"/>
      <c r="C611" s="57"/>
      <c r="D611" s="40" t="s">
        <v>307</v>
      </c>
      <c r="E611" s="16"/>
      <c r="F611" s="60" t="s">
        <v>17</v>
      </c>
      <c r="G611" s="23">
        <v>1</v>
      </c>
      <c r="H611" s="25"/>
      <c r="I611" s="26">
        <f t="shared" si="12"/>
        <v>0</v>
      </c>
    </row>
    <row r="612" spans="1:9" x14ac:dyDescent="0.2">
      <c r="A612" s="145" t="s">
        <v>26</v>
      </c>
      <c r="B612" s="130"/>
      <c r="C612" s="57"/>
      <c r="D612" s="40" t="s">
        <v>308</v>
      </c>
      <c r="E612" s="16"/>
      <c r="F612" s="60" t="s">
        <v>17</v>
      </c>
      <c r="G612" s="23">
        <v>1</v>
      </c>
      <c r="H612" s="25"/>
      <c r="I612" s="26">
        <f t="shared" si="12"/>
        <v>0</v>
      </c>
    </row>
    <row r="613" spans="1:9" ht="22.5" x14ac:dyDescent="0.2">
      <c r="A613" s="145" t="s">
        <v>26</v>
      </c>
      <c r="B613" s="130"/>
      <c r="C613" s="57"/>
      <c r="D613" s="40" t="s">
        <v>309</v>
      </c>
      <c r="E613" s="16"/>
      <c r="F613" s="60" t="s">
        <v>129</v>
      </c>
      <c r="G613" s="23">
        <v>1</v>
      </c>
      <c r="H613" s="25"/>
      <c r="I613" s="26">
        <f t="shared" si="12"/>
        <v>0</v>
      </c>
    </row>
    <row r="614" spans="1:9" x14ac:dyDescent="0.2">
      <c r="A614" s="145" t="s">
        <v>26</v>
      </c>
      <c r="B614" s="130"/>
      <c r="C614" s="57"/>
      <c r="D614" s="40" t="s">
        <v>130</v>
      </c>
      <c r="E614" s="16"/>
      <c r="F614" s="60" t="s">
        <v>131</v>
      </c>
      <c r="G614" s="147">
        <v>1</v>
      </c>
      <c r="H614" s="151"/>
      <c r="I614" s="26">
        <f t="shared" si="12"/>
        <v>0</v>
      </c>
    </row>
    <row r="615" spans="1:9" x14ac:dyDescent="0.2">
      <c r="A615" s="145" t="s">
        <v>26</v>
      </c>
      <c r="B615" s="130" t="s">
        <v>28</v>
      </c>
      <c r="C615" s="57" t="s">
        <v>15</v>
      </c>
      <c r="D615" s="36" t="s">
        <v>178</v>
      </c>
      <c r="E615" s="16"/>
      <c r="F615" s="60" t="s">
        <v>20</v>
      </c>
      <c r="G615" s="148">
        <v>1</v>
      </c>
      <c r="H615" s="149">
        <f>SUM(I573:I614)</f>
        <v>0</v>
      </c>
      <c r="I615" s="150">
        <f>$G615*H615</f>
        <v>0</v>
      </c>
    </row>
    <row r="616" spans="1:9" x14ac:dyDescent="0.2">
      <c r="A616" s="145" t="s">
        <v>0</v>
      </c>
      <c r="B616" s="33"/>
      <c r="C616" s="31"/>
      <c r="D616" s="32"/>
      <c r="E616" s="16"/>
      <c r="F616" s="54"/>
      <c r="G616" s="14"/>
      <c r="H616" s="15"/>
      <c r="I616" s="26"/>
    </row>
    <row r="617" spans="1:9" x14ac:dyDescent="0.2">
      <c r="A617" s="146" t="s">
        <v>310</v>
      </c>
      <c r="B617" s="132"/>
      <c r="C617" s="133"/>
      <c r="D617" s="134" t="s">
        <v>27</v>
      </c>
      <c r="E617" s="135"/>
      <c r="F617" s="136"/>
      <c r="G617" s="137"/>
      <c r="H617" s="138"/>
      <c r="I617" s="139">
        <f>I112+I164+I215+I265+I312+I360+I408+I466+I523+I548+I570+I615</f>
        <v>0</v>
      </c>
    </row>
    <row r="618" spans="1:9" x14ac:dyDescent="0.2">
      <c r="A618" s="140"/>
      <c r="B618" s="109"/>
      <c r="C618" s="109"/>
      <c r="D618" s="110"/>
      <c r="E618" s="111"/>
      <c r="F618" s="112"/>
      <c r="G618" s="112"/>
      <c r="H618" s="113"/>
      <c r="I618" s="114"/>
    </row>
    <row r="619" spans="1:9" s="89" customFormat="1" x14ac:dyDescent="0.2">
      <c r="B619" s="90"/>
      <c r="C619" s="91"/>
      <c r="D619" s="92"/>
      <c r="E619" s="93"/>
      <c r="F619" s="91"/>
      <c r="G619" s="94"/>
      <c r="H619" s="95"/>
      <c r="I619" s="95"/>
    </row>
  </sheetData>
  <autoFilter ref="A2:I619" xr:uid="{00000000-0009-0000-0000-000005000000}"/>
  <pageMargins left="0.78740157480314965" right="0.39370078740157483" top="1.1417322834645669" bottom="1.4173228346456694" header="0.31496062992125984" footer="0.31496062992125984"/>
  <pageSetup paperSize="9" scale="77" fitToHeight="0" orientation="portrait" r:id="rId1"/>
  <headerFooter>
    <oddHeader>&amp;L&amp;"Arial,Regular"&amp;8PLAVA LAGUNA d.d.
R. Končara 12
52440 Poreč&amp;C&amp;"Arial,Regular"&amp;8&amp;F</oddHeader>
    <oddFooter>&amp;C&amp;"Arial,Regular"&amp;8Nova upravna zgrada Plave lagune d.d. &amp;R&amp;"Arial,Regular"&amp;8&amp;P/&amp;N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C66611-C402-4753-AEDD-6F8D3C5AEB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Kom fin uvjeti</vt:lpstr>
      <vt:lpstr>DN RO</vt:lpstr>
      <vt:lpstr>'DN RO'!Print_Area</vt:lpstr>
      <vt:lpstr>'Kom fin uvjeti'!Print_Area</vt:lpstr>
      <vt:lpstr>'DN RO'!Print_Titles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Ćurković</dc:creator>
  <cp:keywords/>
  <dc:description/>
  <cp:lastModifiedBy>Teo Benazić</cp:lastModifiedBy>
  <cp:revision/>
  <cp:lastPrinted>2024-05-05T18:46:43Z</cp:lastPrinted>
  <dcterms:created xsi:type="dcterms:W3CDTF">2019-03-07T16:22:43Z</dcterms:created>
  <dcterms:modified xsi:type="dcterms:W3CDTF">2024-05-06T08:26:13Z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16.1.14.17359</vt:lpwstr>
  </property>
</Properties>
</file>