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C:\Users\Mkorenic\Documents\Status\2024 KU\PL Struja Više objekata PN-186-R2024\2 Natječaj\"/>
    </mc:Choice>
  </mc:AlternateContent>
  <xr:revisionPtr revIDLastSave="0" documentId="13_ncr:1_{11869499-B6CF-4A88-A03B-BF673C23D11E}" xr6:coauthVersionLast="47" xr6:coauthVersionMax="47" xr10:uidLastSave="{00000000-0000-0000-0000-000000000000}"/>
  <bookViews>
    <workbookView xWindow="-120" yWindow="-120" windowWidth="29040" windowHeight="15840" tabRatio="686" xr2:uid="{00000000-000D-0000-FFFF-FFFF00000000}"/>
  </bookViews>
  <sheets>
    <sheet name="komercijalno-financijski uvjeti" sheetId="37" r:id="rId1"/>
    <sheet name="Elektro radovi" sheetId="36"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39" i="36" l="1"/>
  <c r="G187" i="36"/>
  <c r="G185" i="36"/>
  <c r="G183" i="36"/>
  <c r="G470" i="36"/>
  <c r="G421" i="36"/>
  <c r="G466" i="36"/>
  <c r="G412" i="36"/>
  <c r="B33" i="37"/>
  <c r="G191" i="36" l="1"/>
  <c r="G189" i="36"/>
  <c r="G184" i="36"/>
  <c r="G182" i="36"/>
  <c r="G179" i="36"/>
  <c r="G157" i="36"/>
  <c r="G155" i="36"/>
  <c r="G153" i="36"/>
  <c r="G688" i="36"/>
  <c r="G675" i="36"/>
  <c r="G653" i="36"/>
  <c r="G655" i="36"/>
  <c r="G677" i="36"/>
  <c r="G679" i="36"/>
  <c r="G651" i="36"/>
  <c r="G649" i="36"/>
  <c r="G690" i="36" s="1"/>
  <c r="G641" i="36"/>
  <c r="G632" i="36"/>
  <c r="G630" i="36"/>
  <c r="G628" i="36"/>
  <c r="G626" i="36"/>
  <c r="G618" i="36"/>
  <c r="G609" i="36"/>
  <c r="G607" i="36"/>
  <c r="G605" i="36"/>
  <c r="G603" i="36"/>
  <c r="G601" i="36"/>
  <c r="G599" i="36"/>
  <c r="G597" i="36"/>
  <c r="G595" i="36"/>
  <c r="G587" i="36"/>
  <c r="G578" i="36"/>
  <c r="G576" i="36"/>
  <c r="G575" i="36"/>
  <c r="G572" i="36"/>
  <c r="G563" i="36"/>
  <c r="G561" i="36"/>
  <c r="G553" i="36"/>
  <c r="G551" i="36"/>
  <c r="G550" i="36"/>
  <c r="G546" i="36"/>
  <c r="G544" i="36"/>
  <c r="G536" i="36"/>
  <c r="G522" i="36"/>
  <c r="G520" i="36"/>
  <c r="G518" i="36"/>
  <c r="G516" i="36"/>
  <c r="G514" i="36"/>
  <c r="G512" i="36"/>
  <c r="G510" i="36"/>
  <c r="G508" i="36"/>
  <c r="G506" i="36"/>
  <c r="G504" i="36"/>
  <c r="G500" i="36"/>
  <c r="G498" i="36"/>
  <c r="G502" i="36"/>
  <c r="G485" i="36"/>
  <c r="G483" i="36"/>
  <c r="G481" i="36"/>
  <c r="G479" i="36"/>
  <c r="G477" i="36"/>
  <c r="G475" i="36"/>
  <c r="G473" i="36"/>
  <c r="G468" i="36"/>
  <c r="G464" i="36"/>
  <c r="G461" i="36"/>
  <c r="G459" i="36"/>
  <c r="G458" i="36"/>
  <c r="G450" i="36"/>
  <c r="G441" i="36"/>
  <c r="G439" i="36"/>
  <c r="G437" i="36"/>
  <c r="G435" i="36"/>
  <c r="G434" i="36"/>
  <c r="G431" i="36"/>
  <c r="G429" i="36"/>
  <c r="G427" i="36"/>
  <c r="G425" i="36"/>
  <c r="G423" i="36"/>
  <c r="G419" i="36"/>
  <c r="G417" i="36"/>
  <c r="G415" i="36"/>
  <c r="G391" i="36"/>
  <c r="G389" i="36"/>
  <c r="G384" i="36"/>
  <c r="G382" i="36"/>
  <c r="G380" i="36"/>
  <c r="G378" i="36"/>
  <c r="G376" i="36"/>
  <c r="G374" i="36"/>
  <c r="G372" i="36"/>
  <c r="G370" i="36"/>
  <c r="G368" i="36"/>
  <c r="G366" i="36"/>
  <c r="G364" i="36"/>
  <c r="G362" i="36"/>
  <c r="G360" i="36"/>
  <c r="G358" i="36"/>
  <c r="G350" i="36"/>
  <c r="G337" i="36"/>
  <c r="G335" i="36"/>
  <c r="G333" i="36"/>
  <c r="G331" i="36"/>
  <c r="G329" i="36"/>
  <c r="G307" i="36"/>
  <c r="G305" i="36"/>
  <c r="G303" i="36"/>
  <c r="G301" i="36"/>
  <c r="G299" i="36"/>
  <c r="G298" i="36"/>
  <c r="G295" i="36"/>
  <c r="G293" i="36"/>
  <c r="G291" i="36"/>
  <c r="G289" i="36"/>
  <c r="G287" i="36"/>
  <c r="G285" i="36"/>
  <c r="G283" i="36"/>
  <c r="G280" i="36"/>
  <c r="G278" i="36"/>
  <c r="G275" i="36"/>
  <c r="G273" i="36"/>
  <c r="G270" i="36"/>
  <c r="G268" i="36"/>
  <c r="G266" i="36"/>
  <c r="G258" i="36"/>
  <c r="G249" i="36"/>
  <c r="G247" i="36"/>
  <c r="G245" i="36"/>
  <c r="G243" i="36"/>
  <c r="G241" i="36"/>
  <c r="G239" i="36"/>
  <c r="G237" i="36"/>
  <c r="G235" i="36"/>
  <c r="G233" i="36"/>
  <c r="G230" i="36"/>
  <c r="G225" i="36"/>
  <c r="G223" i="36"/>
  <c r="G221" i="36"/>
  <c r="G219" i="36"/>
  <c r="G217" i="36"/>
  <c r="G209" i="36"/>
  <c r="G207" i="36"/>
  <c r="G205" i="36"/>
  <c r="G203" i="36"/>
  <c r="G201" i="36"/>
  <c r="G199" i="36"/>
  <c r="G145" i="36"/>
  <c r="G136" i="36"/>
  <c r="G134" i="36"/>
  <c r="G132" i="36"/>
  <c r="G130" i="36"/>
  <c r="G128" i="36"/>
  <c r="G126" i="36"/>
  <c r="G124" i="36"/>
  <c r="G122" i="36"/>
  <c r="G114" i="36"/>
  <c r="G99" i="36"/>
  <c r="G97" i="36"/>
  <c r="G95" i="36"/>
  <c r="G93" i="36"/>
  <c r="G91" i="36"/>
  <c r="G89" i="36"/>
  <c r="G87" i="36"/>
  <c r="G85" i="36"/>
  <c r="G83" i="36"/>
  <c r="G81" i="36"/>
  <c r="G80" i="36"/>
  <c r="G76" i="36"/>
  <c r="G74" i="36"/>
  <c r="G72" i="36"/>
  <c r="G70" i="36"/>
  <c r="G68" i="36"/>
  <c r="G60" i="36"/>
  <c r="G58" i="36"/>
  <c r="G56" i="36"/>
  <c r="G55" i="36"/>
  <c r="G52" i="36"/>
  <c r="G50" i="36"/>
  <c r="G49" i="36"/>
  <c r="G46" i="36"/>
  <c r="G45" i="36"/>
  <c r="G42" i="36"/>
  <c r="G34" i="36"/>
  <c r="G32" i="36"/>
  <c r="G30" i="36"/>
  <c r="G28" i="36"/>
  <c r="G26" i="36"/>
  <c r="G17" i="36"/>
  <c r="G15" i="36"/>
  <c r="G620" i="36" l="1"/>
  <c r="G708" i="36" s="1"/>
  <c r="G643" i="36"/>
  <c r="G709" i="36" s="1"/>
  <c r="G147" i="36"/>
  <c r="G699" i="36" s="1"/>
  <c r="G193" i="36"/>
  <c r="G700" i="36" s="1"/>
  <c r="G352" i="36"/>
  <c r="G703" i="36" s="1"/>
  <c r="G589" i="36"/>
  <c r="G707" i="36" s="1"/>
  <c r="G555" i="36"/>
  <c r="G706" i="36" s="1"/>
  <c r="G62" i="36"/>
  <c r="G697" i="36" s="1"/>
  <c r="G116" i="36"/>
  <c r="G698" i="36" s="1"/>
  <c r="G211" i="36"/>
  <c r="G701" i="36" s="1"/>
  <c r="G260" i="36"/>
  <c r="G702" i="36" s="1"/>
  <c r="G36" i="36"/>
  <c r="G696" i="36" s="1"/>
  <c r="G452" i="36"/>
  <c r="G704" i="36" s="1"/>
  <c r="G538" i="36"/>
  <c r="G705" i="36" s="1"/>
  <c r="G710" i="36"/>
  <c r="C643" i="36"/>
  <c r="C709" i="36" s="1"/>
  <c r="B643" i="36"/>
  <c r="B709" i="36" s="1"/>
  <c r="G712" i="36" l="1"/>
  <c r="B710" i="36" l="1"/>
  <c r="C690" i="36"/>
  <c r="C710" i="36" s="1"/>
  <c r="C555" i="36" l="1"/>
  <c r="C706" i="36" s="1"/>
  <c r="B555" i="36"/>
  <c r="B706" i="36" s="1"/>
  <c r="B538" i="36"/>
  <c r="B705" i="36" s="1"/>
  <c r="C193" i="36"/>
  <c r="C700" i="36" s="1"/>
  <c r="B193" i="36"/>
  <c r="B700" i="36" s="1"/>
  <c r="C538" i="36"/>
  <c r="C705" i="36" s="1"/>
  <c r="B147" i="36"/>
  <c r="B699" i="36" s="1"/>
  <c r="C147" i="36"/>
  <c r="C699" i="36" s="1"/>
  <c r="B620" i="36" l="1"/>
  <c r="B708" i="36" s="1"/>
  <c r="C620" i="36"/>
  <c r="C708" i="36" s="1"/>
  <c r="B36" i="36"/>
  <c r="B696" i="36" s="1"/>
  <c r="B452" i="36"/>
  <c r="B704" i="36" s="1"/>
  <c r="B62" i="36"/>
  <c r="B697" i="36" s="1"/>
  <c r="B352" i="36"/>
  <c r="B703" i="36" s="1"/>
  <c r="B211" i="36"/>
  <c r="B701" i="36" s="1"/>
  <c r="B260" i="36"/>
  <c r="B702" i="36" s="1"/>
  <c r="B589" i="36"/>
  <c r="B707" i="36" s="1"/>
  <c r="B116" i="36"/>
  <c r="B698" i="36" s="1"/>
  <c r="C116" i="36" l="1"/>
  <c r="C698" i="36" s="1"/>
  <c r="C260" i="36"/>
  <c r="C702" i="36" s="1"/>
  <c r="C352" i="36" l="1"/>
  <c r="C703" i="36" s="1"/>
  <c r="C589" i="36" l="1"/>
  <c r="C707" i="36" s="1"/>
  <c r="C211" i="36"/>
  <c r="C701" i="36" s="1"/>
  <c r="C36" i="36"/>
  <c r="C696" i="36" s="1"/>
  <c r="C62" i="36"/>
  <c r="C697" i="36" s="1"/>
  <c r="C452" i="36" l="1"/>
  <c r="C704" i="36" s="1"/>
</calcChain>
</file>

<file path=xl/sharedStrings.xml><?xml version="1.0" encoding="utf-8"?>
<sst xmlns="http://schemas.openxmlformats.org/spreadsheetml/2006/main" count="991" uniqueCount="381">
  <si>
    <t>kpl</t>
  </si>
  <si>
    <t>kom</t>
  </si>
  <si>
    <t>m</t>
  </si>
  <si>
    <t>REKAPITULACIJA</t>
  </si>
  <si>
    <t>1.</t>
  </si>
  <si>
    <t>2.</t>
  </si>
  <si>
    <t>3.</t>
  </si>
  <si>
    <t>4.</t>
  </si>
  <si>
    <t>R.B.</t>
  </si>
  <si>
    <t>NASLOV STAVKE I OPIS</t>
  </si>
  <si>
    <t>J.M.</t>
  </si>
  <si>
    <t>KOL.</t>
  </si>
  <si>
    <t>J.C.</t>
  </si>
  <si>
    <t>IZNOS</t>
  </si>
  <si>
    <t>5.</t>
  </si>
  <si>
    <t>6.</t>
  </si>
  <si>
    <t>7.</t>
  </si>
  <si>
    <t>8.</t>
  </si>
  <si>
    <t>9.</t>
  </si>
  <si>
    <t>10.</t>
  </si>
  <si>
    <t>11.</t>
  </si>
  <si>
    <t>12.</t>
  </si>
  <si>
    <t>13.</t>
  </si>
  <si>
    <t>* neprekinutosti zaštitnih vodiča</t>
  </si>
  <si>
    <t>* izolacijskog otpora električne instalacije</t>
  </si>
  <si>
    <t>* funkcionalnosti instalirane opreme</t>
  </si>
  <si>
    <t>* ispravnosti zaštite od indirektnog dodira</t>
  </si>
  <si>
    <t xml:space="preserve">* otpora uzemljenja </t>
  </si>
  <si>
    <t xml:space="preserve">NAPOMENA </t>
  </si>
  <si>
    <t>Napomena:</t>
  </si>
  <si>
    <t>Dostavljanjem ponude izvođač prihvaća opće i ugovorne uvjete poslovne suradnje s Plava laguna d.d.</t>
  </si>
  <si>
    <t>Prije dostavljanja ponuda Ponuditelj je dužan pregledati opremu i razjasniti s naručiteljem sve stavke, naknadni prigovori se neće prihvatiti.</t>
  </si>
  <si>
    <t>Izvođač je u obavezi ispuniti sve stavke troškovnika.</t>
  </si>
  <si>
    <t>Predmetne količine u troškovniku su okvirne te Naručitelj zadržava pravo izmjene iste koje će potvrditi po zaključenju natječaja uz prihvaćanje jedinične cijene ponuditelja bez obzira na konačne količine koje će se Ugovoriti.</t>
  </si>
  <si>
    <t>Na predmetne cijene obračunava se PDV u sukladno zakonu.</t>
  </si>
  <si>
    <t>Za predmetne radove izvođać je dužan voditi popis količina ugrađenog materijala i izvedenih radova po pozicijama troška.</t>
  </si>
  <si>
    <t>Po završetku radova izrađuje se zapisnik o utrošenim stvarnim količinama materijala i djelova.</t>
  </si>
  <si>
    <t>Ponuditelj je u mogućnosti ponuditi najmanje jednak ili bolji materijal i rezervne  djelove od traženih.</t>
  </si>
  <si>
    <t>Potpis ponuditelja:</t>
  </si>
  <si>
    <t>Datum ponude:</t>
  </si>
  <si>
    <t>SVEUKUPNO</t>
  </si>
  <si>
    <t>komplet</t>
  </si>
  <si>
    <t>14.</t>
  </si>
  <si>
    <t>15.</t>
  </si>
  <si>
    <t>16.</t>
  </si>
  <si>
    <t>Izrada tehničke dokumentacije izvedenog stanja prema važećim tehničkim propisima, od strane ovlaštenog projektanta na  podlogama izvedenog stanja i to tri primjerka  u "klasičnom" papirnatom obliku i  jedan dwg. na CD-u u digitalnom i obliku.</t>
  </si>
  <si>
    <t>m3</t>
  </si>
  <si>
    <t>* ispravnosti zaštite od direktnog dodira</t>
  </si>
  <si>
    <t>Ispitivanja, mjerenja i primopredaja radova moraju se u svemu izvesti prema Tehničkim propisima za niskonaponske električne instalacije (NN br.5/10) i ostalim važećim propisima.</t>
  </si>
  <si>
    <t>Naručitelj:</t>
  </si>
  <si>
    <t>Plava laguna d.d.</t>
  </si>
  <si>
    <t>Rade končara 12</t>
  </si>
  <si>
    <t>52440 Poreč</t>
  </si>
  <si>
    <t>Isključivanje ormara, osiguravanje beznaposkog stanja i primpremni radovi odspajanja, obračun komplet.</t>
  </si>
  <si>
    <t>Trasiranje i iskolčenje trase iskopa na osnovu projektne dokumentacije uz primjenu geodetske službe.</t>
  </si>
  <si>
    <t xml:space="preserve">Dobava i polaganja pijeska granulacije 0-4 mm, u pripremljeni kanal u zemlji, u slojevima 10 cm ispod PVC cijevi i 20 cm nakon polaganja PVC cijevi. Prilikom polaganja pijeska u slojevima izvršiti lagano nabijanje materijala. </t>
  </si>
  <si>
    <t>Dobava i ugradnja finog materijala iz iskopa (zemlja) u slojevima 10+10 cm, uz nabijanje po slojevima, za polaganje FeZn trake po cijeloj trasi ili uređenje površine iskopa u zelenilu.</t>
  </si>
  <si>
    <t>Dobava i ugradnja tampona granulacije do 32 mm sa strojnim nabijanjem u debljini 15 cm, Ms-60 MN/m2. Potrebno je obaviti ispitivanje zbijenosti prije ugradnje asfalta.</t>
  </si>
  <si>
    <t>Odvoz iskopanog materijala na deponiju. Koeficijent rastresitosti 1,3.</t>
  </si>
  <si>
    <t>m³</t>
  </si>
  <si>
    <t>Betoniranje podloge i zaštite iznad cijevi kod križanja sa drugim instalacijama i podloge asfalta, tlakovca, te uređenje prekopanih betonskih površina, betonom C 16/20.</t>
  </si>
  <si>
    <t xml:space="preserve">Kombinirani strojno-ručni iskop rova u zemlji dim. 0,4x0,8 m za polaganje kabela i cijevi elektroinstalacija, bez obzira na kategoriju terena, prisutnost postojećih instalacija po prethodno obilježenoj trasi. Materijal iz iskopa odlagati pored ivice rova. Strojni iskop rova u kamenitom tlu </t>
  </si>
  <si>
    <t>Strojni iskop temelja stupa javne rasvjete 0,6mx0,6mx0,8m u kamenitom tlu, planiranjem dna građevne jame, te zbijanjem  Ms-40MN/m2 prije betoniranja temelja. (U jediničnu cijenu uračunati i potrebno proširenje da se iskop napravi do tražene dubine.) Odvoz viška materijala na deponij.</t>
  </si>
  <si>
    <t>Dobava i ugradnja sidrenih vijaka od nehrđajućeg čelika (INOX), izrađenih prema tehničkim karakteristikama baze rasvjetnog stupa, komplet sa podloškama i maticama.</t>
  </si>
  <si>
    <t>Betoniranje temelja rasvjetnog stupa betonom C16/20, dimenzije 0,6mx0,6mx0,8m = 0,28 m3 sa ugradnjom:</t>
  </si>
  <si>
    <t>* rebraste cijev Ø50 mm  (2x1,5m)</t>
  </si>
  <si>
    <t>* ankera</t>
  </si>
  <si>
    <t>Svakodnevno čišćenje trase tijekom radova, te dovođenje u prvotno stanje.</t>
  </si>
  <si>
    <t>* PSC ɸ 75</t>
  </si>
  <si>
    <t>* PSC ɸ 50</t>
  </si>
  <si>
    <t>Dobava i polaganje kabela FG16OR16 4x16, isti se polaže u prethodno položenu PSC cijevI.</t>
  </si>
  <si>
    <t>PVC traka upozorenja "POZOR-ENERGETSKI KABEL", polaže se prije zasipavanja kanala završnim slojem zemlje na dubini od 30 ili 40 cm ispod površine,ovisno o vrsti kanala.</t>
  </si>
  <si>
    <t>Dobava i montaža prihvatnog stupnog razdjelnika s prihvatom kabela do 5x16mm2 (Al-Cu) komplet s cijevastim osiguračima 6A , dim 38x132mm.</t>
  </si>
  <si>
    <t>Ispitivanje prohodnosti položenih cijevi prije asfaltiranja prometnice.</t>
  </si>
  <si>
    <t>Rezanje asfaltnog sloja prometnice bez obzira na debljinu sloja. Rezanje se vrši strojem za rezanje asfalta u dužini predviđenoj projektom, odnosno prema uputama nadzornog inženjera, Obračun po m'.</t>
  </si>
  <si>
    <t>Fukcionalna proba, probni pogon i puštanje u rad instalacije, pregled napona napajanja u RO-REC i ostalih potrošaća, primopredaja radova i izrada zapisnika prateće dokumentacije.</t>
  </si>
  <si>
    <t>Izrada otvora u postojećem temelju za provlačenje PSC cijevi i kabela u postojeći samostojeći NN ormar/stup JR investitora. Nakon polaganja PSC saniranje temelja i dovođenje istog u prvobitno stanje.</t>
  </si>
  <si>
    <t>17.</t>
  </si>
  <si>
    <t>18.</t>
  </si>
  <si>
    <t>19.</t>
  </si>
  <si>
    <t>Dobava i ugradnja u rasvjetni stup energetskog kabela 0,6/1kV, FG16OR16 3x1,5 mm2, komplet sa spajanjem u stupu na razdjelnicu stupa i svjetiljku.</t>
  </si>
  <si>
    <t>20.</t>
  </si>
  <si>
    <t>21.</t>
  </si>
  <si>
    <t>22.</t>
  </si>
  <si>
    <t>23.</t>
  </si>
  <si>
    <t>24.</t>
  </si>
  <si>
    <t>25.</t>
  </si>
  <si>
    <t>26.</t>
  </si>
  <si>
    <t>27.</t>
  </si>
  <si>
    <t>28.</t>
  </si>
  <si>
    <t>29.</t>
  </si>
  <si>
    <t>30.</t>
  </si>
  <si>
    <t xml:space="preserve">a/ dobava  </t>
  </si>
  <si>
    <t>b/ preuzimanje od isporučitelja, skadištenje, lokalni transport, ugradnja, spajanje i puštanje u rad sa svim montažnim naterijalom do pune funkcije</t>
  </si>
  <si>
    <t>Dobava i ugradnja svjetiljke za cestovnu rasvjetu, aluminijsko kućište sa rebrima za dodatno hlađenje, optika (leće) zaštićena ravnim kaljenim staklom 4mm, Minimalne tehničke karakteristike:
Snaga 27W, Efektivni svjetlosni tok 3483lm, Efikasnost 129 lm/W, Asimetrična cestovna optika L01, Temperatura boje svjetlosti 3000K, CRI (Ra) 70, Klasa blještanja: G4, Trajnost L90B10 ≥ 100.000h, Zaštita od prodora stranih tijela IP66
Mehanička zaštita IK09, Klasa el. zaštite: Kl.I, Rasponi regulacije kuta svjetiljke prilikom postavljanja na stup 0° do +15° (90°), Nasadnik fi60 (mogućnost odobira nasadnika 60 ili 76mm), Raspon radne temperature ambijenta minimalno -40ºC do +50ºC, Prenaponska zaštita 10kV
Dimenzije svjetiljke 517x170x96mm, Težina svjetiljke: 3,7kg, Boja svjetiljke: Antracit boja - DB703, Otpornost na udar vjetra SCd: 0,037 /0,015m², Svjetiljka posjeduje ENEC certifikat i testno izvješće za ispitivanje korozije u umjetnoj atmosferi za trajanje min 1000h prema EN ISO 9227:2012, Garancija 5 godina tip: MICRO MARTIN 27W 3000K CRI&gt;70 8LED L01 DB703.</t>
  </si>
  <si>
    <t>Dobava i ugradnja pocinčanog stupa javne rasvjete visine 6 m tip kao PALI CAMPION, tip CC600/3/p, zona vjetra 3, komplet s ankerom i pričvrsnim vijcima</t>
  </si>
  <si>
    <t>m2</t>
  </si>
  <si>
    <t xml:space="preserve">(Uračunati sav potreban materijal i rad za "šalovanje" ukoliko, uslijed neodgovarajućeg  iskopa, isto bude potrebno, te zbijanje materijala oko napravljenog temelja, izrada betonske kape nad temeljem nakon montaže sa padom od 20 % i 4 dijagonale, spoje uzemljenja ostaviti vidljivim. </t>
  </si>
  <si>
    <t>Spajanje stupova na uzemljivač sa izvodima izrađenim od Cu užeta 50 mm2 duljine do 2 m, komplet sa potrebnom kombiniranom spojnicom FeZn traka/Cu uže i INOX vijcima</t>
  </si>
  <si>
    <t>Dobava i ugradnja bitumenizirani nosivo-habajući sloj BNHS22, d=8cm. Obuhvaća nabavu materijala, prijevoz, upotrebu opreme te sav rad na izradi i ugradnji sloja, izrada premaza, ravnanje s nabijanjem podloge od Ms-80MN/m2 zbijenost tla</t>
  </si>
  <si>
    <t>Dobava i ugradnja montažnog zdenca za DTK, MZD0/150 kN, dimenzija 50x50x70 cm, s metalnim poklopcem 25 kN, za povezivanje PEHD cijevi.</t>
  </si>
  <si>
    <t>Dobava i polaganje trake uzemljenja FeZn 30x4, komplet s spojnicama.</t>
  </si>
  <si>
    <t xml:space="preserve">Dobava i polaganje plastične savitljive korugirane dvoslojne cjevi: </t>
  </si>
  <si>
    <t>II.7.103</t>
  </si>
  <si>
    <t>I.1.40</t>
  </si>
  <si>
    <t>I.1.27</t>
  </si>
  <si>
    <t>H. ADRIATIC</t>
  </si>
  <si>
    <t>I.2.233</t>
  </si>
  <si>
    <t>II.7.313</t>
  </si>
  <si>
    <t>I.2.267</t>
  </si>
  <si>
    <t>Dobava i ugradnja pocinčanog stupa javne rasvjete visine 5 m tip kao PALI CAMPION, tip CC600/3/p, zona vjetra 3, komplet s ankerom i pričvrsnim vijcima</t>
  </si>
  <si>
    <t>Isključivanje ormara, osiguravanje beznaposkog stanja odspajanja, obračun komplet.</t>
  </si>
  <si>
    <t>Demontaža oštećenog kandelabera, odspajanje ožićenja i pripremni radovi na oštećenom kandelabru, obračun komplet.</t>
  </si>
  <si>
    <t>Strojni iskop temelja stupa javne rasvjete sa pikamiranjem 0,6mx0,6mx0,8m u kamenitom tlu, planiranjem dna građevne jame, te zbijanjem  Ms-40MN/m2 prije betoniranja temelja. (U jediničnu cijenu uračunati i potrebno proširenje da se iskop napravi do tražene dubine.)</t>
  </si>
  <si>
    <t>Izrada spoja na NN mrežu uz dobavu i ugradnju priključne kutije komplet sa osiguračima 3 x NH02 35A, te manjim preinakama unutar postojećeg stupa JR</t>
  </si>
  <si>
    <r>
      <t xml:space="preserve">Dobava, montaža i spajanje "Mifare" </t>
    </r>
    <r>
      <rPr>
        <b/>
        <sz val="8"/>
        <rFont val="Arial"/>
        <family val="2"/>
        <charset val="238"/>
      </rPr>
      <t xml:space="preserve">čitača </t>
    </r>
    <r>
      <rPr>
        <sz val="8"/>
        <rFont val="Arial"/>
        <family val="2"/>
        <charset val="238"/>
      </rPr>
      <t>bezkontaktne kartice-transpondera sa signalnim lampicama Gost u sobi, Ne smetaj, SOS, Poziv Sobarici, u kućištu širine 3 modula instalacijskog programa Vimar sa nosačima i maskicom spremno za ugradnju</t>
    </r>
  </si>
  <si>
    <r>
      <t xml:space="preserve">Dobava, montaža i spajanje "Mifare" </t>
    </r>
    <r>
      <rPr>
        <b/>
        <sz val="8"/>
        <rFont val="Arial"/>
        <family val="2"/>
        <charset val="238"/>
      </rPr>
      <t>odlagača</t>
    </r>
    <r>
      <rPr>
        <sz val="8"/>
        <rFont val="Arial"/>
        <family val="2"/>
        <charset val="238"/>
      </rPr>
      <t xml:space="preserve"> bezkontaktne kartice-transpondera tip CDRFID2 prepoznaje transponder, ne aktivira se običnom karticom  , u kućištu širine 3 modula standardnog instalacijskog programa Vimar sa nosačima i maskicom spremno za ugradnju</t>
    </r>
  </si>
  <si>
    <r>
      <t xml:space="preserve">Dobava, montaža i spajanje sobne </t>
    </r>
    <r>
      <rPr>
        <b/>
        <sz val="8"/>
        <rFont val="Arial"/>
        <family val="2"/>
        <charset val="238"/>
      </rPr>
      <t>upravljačke konzole</t>
    </r>
    <r>
      <rPr>
        <sz val="8"/>
        <rFont val="Arial"/>
        <family val="2"/>
        <charset val="238"/>
      </rPr>
      <t xml:space="preserve"> RC3-1, sa tipkama za regulaciju i isključenje klime, “Ne smetaj”, Reset SOS,  displayem i zvučnom signalizacijom (beeper), u kućištu širine 4 modula standardnog instalacijskog programa Vimar Idea koji se koristi u sobi.</t>
    </r>
  </si>
  <si>
    <r>
      <t>Dobava, montaža i spajanje</t>
    </r>
    <r>
      <rPr>
        <b/>
        <sz val="8"/>
        <rFont val="Arial"/>
        <family val="2"/>
        <charset val="238"/>
      </rPr>
      <t xml:space="preserve"> električna brava</t>
    </r>
    <r>
      <rPr>
        <sz val="8"/>
        <rFont val="Arial"/>
        <family val="2"/>
        <charset val="238"/>
      </rPr>
      <t xml:space="preserve"> 12V DC (elektroprihvatnika) UKLJUČUJUĆI I LIM ZA MONTAŽU universal lijevo-desno vrata,</t>
    </r>
  </si>
  <si>
    <r>
      <t xml:space="preserve">Dobava, montaža i spajanje </t>
    </r>
    <r>
      <rPr>
        <b/>
        <sz val="8"/>
        <rFont val="Arial"/>
        <family val="2"/>
        <charset val="238"/>
      </rPr>
      <t>magnetnog kontakta</t>
    </r>
    <r>
      <rPr>
        <sz val="8"/>
        <rFont val="Arial"/>
        <family val="2"/>
        <charset val="238"/>
      </rPr>
      <t xml:space="preserve"> i magneta za vrata. Kad su vrata zatvorena, kontakt je zatvoren.      </t>
    </r>
  </si>
  <si>
    <t>Isključivanje ormara, osiguravanje beznaposkog stanja, označavanje žila kabela i primpremni radovi, izvode se radovi na KPO ormarima na vanjskoj fasadi.</t>
  </si>
  <si>
    <t>Pažljiva demontaža postojećeg ugradbenog razvodnog ormarića dim. cca. 60x50 cm i pripadne opreme sa pročelja kuća, demontažu izvršiti pažljivo na način da se ne oštete kablovi koji ostaju u uporabi, odvoz na deponiju, uključiti i komplet pripremne radove na sanaciji i ravnanju niše s unutrašnje strane zidova, nanošenje cementnog morta i sl. radi ugradnje novog ormara.</t>
  </si>
  <si>
    <t>Dobava, ugradanja i spajanje plastičnog PVC ugradbenog ormarića KPO dimenzija cca.50x50x20, IP 55, bravica polucilindar s tipskim generalnim ključem, ožićen, oznaka opasnost od napona TN-C, komplet sa učvršćivanjem i spajanjem postojećih kablova uključivo sav sitni montažni i spojni pribor. Uključiti i postavljanje bravice sa starog ormara. Sva oprema renomiranih firmi - ABB, Schrack i sl. Oprema u ormaru:</t>
  </si>
  <si>
    <t>* ormar od poliestera sa bravicom, IP 54, dim 50x60cm</t>
  </si>
  <si>
    <t xml:space="preserve">* rastavljač osigurač 125A, 3P, za NH00 </t>
  </si>
  <si>
    <t>* osigurač sa odgovarajućim osiguračima, gL 35 A.</t>
  </si>
  <si>
    <t>* osigurač automatski 3f, 40 A, 10kA,</t>
  </si>
  <si>
    <t>* odvodnik prenapona 275V, 15 kA, max. 30 kA, Up&lt;1,8 kV, odvodnik 3f, tipa kao Schrack VVP 225, TNS 230 400 (900 530), KLASA II/C</t>
  </si>
  <si>
    <t>* sabirnice, stezaljke za sve odvodne kablove, natpisne pločice i ožičenje, uključiti i nove kabelske glave koje su oksidirane, naljepnica opasnosti od strujnog udara i primjenjenom zaštiton TN-C, plastificiranom 4P shemom, označenim pločicama na dolaznim/odlaznim kablovima i ostalim sitnim i potrošnim materijalom.</t>
  </si>
  <si>
    <t>Sanacija i popravci vanjske fasade oko ormarića, uporabom grube cementne žbuke, reparaturnog morta i sl., nanošenje završnog sloja fasade i obrada prema postojećem završnom sloju, soboslikarski radovi farbanja od 2 m2 u postojećem tonu, spoj stare i nove žbuke obraditi dovoljno kvalitetno uz prethodnu suglasnost nadzornog inženjera.</t>
  </si>
  <si>
    <t>Izrada projekta izvedenog stanja i jednopolne sheme RO-a, od strane ovlaštenog inž., obračun po ormaru i instalaciji komplet.</t>
  </si>
  <si>
    <t>Ispitivanja, tehnički pregled, puštanje u rad i primopredaja radova, 
- izrada i predaja ispitnih lista za izvedene kontrole, podešenja i ispitivanja,
- predaja izjava o sukladnosti i drugih potrebnih atestnih lista i tehničkih uputstava za rad na hrvatskom jeziku,
- izdavanja izvješća o ispravnosti, zapisnik o pregledu i ispitivanju zaštite od indirektnog i direktnog dodira, otpora izolacije, neprekinutosti zaštitnog vodiča i izjednačenja potencijala.</t>
  </si>
  <si>
    <t>II.6.9</t>
  </si>
  <si>
    <t>Stavka obuhvaća iskolčenje poligonih točaka, presjeka, repera s tlocrtnim i visinskim podacima, osiguranje pojedinih točaka koje služe za rekonstrukciju osi i visine te sve potrebne izmjere tijekom radova koji su izvođaču potrebni za obračun izvršenih radova.</t>
  </si>
  <si>
    <t>m'</t>
  </si>
  <si>
    <t xml:space="preserve">Pripremni radovi - pregled i isključenje sa osiguranjem beznaponskog stanja u mreži napajanja građevina u zoni zahvata, SSRO-ima, kamp ormarićima, rasvjetnim stupovima i drugoj rasvjeti, rampama i drugim uređajima i sustavima u zoni zahvata predmetnih radova </t>
  </si>
  <si>
    <t>Precizno lociranje i utvrđivanje tragačem trasa polaganja postojećih SN kabela i NN kabela u zoni zahvata koji će se koristiti ili za koje treba posebno pripaziti da se ne oštete, pažljivo lociranje trasa polaganja zaštitnih PVC cijevi sa svjetlovodnim kabelima da se kod zemljanih radova, za dio instalacija izvoditelj mora konzultirati stručne službe Istarskog vodovoda i kod radova postupiti sukadno uputsvima tih službi.</t>
  </si>
  <si>
    <t>Rezanje asfaltnog sloja prometnice bez obzira na debljinu sloja. Rezanje se vrši strojem za rezanje asfalta u dužini predviđenoj projektom, odnosno prema uputama nadzornog inženjera.</t>
  </si>
  <si>
    <t>Obračun po m'.</t>
  </si>
  <si>
    <t>Strojni iskop kabelskog kanala u zemljištu III do IV kategorije, u stavku uračunati i zatrpavanje po izvršenom polaganju kabela, pažljivo nabijanje da se kasnije trasa kanala ne bi slijegavala, fino poravnanje i fino završno grabljanje sa odvozom viška materijala, dubina kanala do 0,8 m; širina 0,4 m. Iskop se vrši samo na trasama u kojima je instalacija struje samostalna, sva ostala instalacija ugrađuje se u zajedničke rovove vode i kanalizacije na propisanu udaljenost.</t>
  </si>
  <si>
    <t>Zatrpavanje prijelaza na cestama zamjenskim kamenim materijalom granulacije 0-60 mm i odabranim materijalom iz iskopa. Zatrpavanje rova se izvodi u slojevima od 30 cm uz potrebno vlaženje i nabijanje. Predviđa se 50 % zatrpavanje rova zamjenskim materijalom. Završni sloj ispod prometnice i makadamskog puta ispituje se na zbijenost svakih 50 m. Zbijenost posteljice mora iznositi min. 80 MN/m2. Ne dozvoljava se zatrpavanje rova komadima kamena većim od 20 cm.</t>
  </si>
  <si>
    <t>Obračun po m3 u zbijenom stanju</t>
  </si>
  <si>
    <t>Šlicanje zidova/podova sa obostranim zarezivanjem i pažljivim štemanjem kpl s odvozom šute i čišćenjem gradilišta i izrada proboja. Šlic širine do 15 cm dubina 10 cm sa zatvaranje šliceva u zidovima finom i grubom žbukom komplet sa svim materijalom i farbanjem.</t>
  </si>
  <si>
    <t>Dobava i ugradnja bitumenizirani nosivo-habajući sloj BNHS22, d=6 cm. Obuhvaća nabavu materijala, prijevoz, upotrebu opreme te sav rad na izradi i ugradnji sloja.</t>
  </si>
  <si>
    <t>Obračun po m² gornje površine ugrađenog sloja.</t>
  </si>
  <si>
    <t>Izrada gornje nosive podloge glavne prometnice od drobljenog kamena, dobava materijala, grubo i fino planiranje i valjanje nosive podloge prometnih površina od drobljenog kamena granulacije 0-32mm u sloju debljine 15cm. Neravnine je potrebno zasjeći, a udubljenja napuniti materijalom. Nakon razastiranja, planiranja i profiliranja vrši se zbijanje vibracijskim sredstvima do modula stišljivosti Ms = 80 Mn/m2. Stavka uključuje sav potreban rad, sve prijevoze i prijenose.</t>
  </si>
  <si>
    <t>Dobava i ugradnja betona klase C 30/37 za zatvaranje trase iskopa u djelu postojeće armirano-betonske podloge, sloj se nanosi u kanal iskopa u debljini 15 cm i visini s postojećom pločom, stavka uključuje, svu potrebnu armaturu te betoniranje u cijenu uključen kompletan rad i materijal.</t>
  </si>
  <si>
    <t>Dobava i nasipavanje zemlje, planiranje na trasama iskopa travnih površina u debljnini od 5 cm. Sijanje trave te ukoliko je potrebno usitniti zemlju frezanjem, valjati zemlju valjcima. Nakon valjanja površinski sloj zemlje se razrahli grabljama i ostavi da se slegne nekoliko dana. Sve s dobavom, dopremom te grubim i finim  planiranjem. U stavci je uključen sav potreban materijal i rad.</t>
  </si>
  <si>
    <t>Sanacija keramike na trasama šlicanja, dobava i ugradnja pločica na pod/zid, boja keramike crvena dim. 20x10 cm sa pripremom podloge, prethodno dostaviti uzorne na odobrnje nadzornom inženjeru uključiti ljepilo, ravnanje podloge i sav prateći materijal.</t>
  </si>
  <si>
    <t>Pažljivi ručni iskop radi otvaranja i zatvaranja ulaza za provlačenje kabela u postojeće SSRO-e, RO-e na pročljima i slično - otvor se po uvlačenju kabela pažljivo zatvara prvim slojem pjeska a potom finom zemljom iz iskopa i pažljivo nabija i vraća završnu površinu u prvobitno stanje a odšemanje šliceve se grubo i fino žbuka.</t>
  </si>
  <si>
    <t>Dobava, raznošenje i razvlačenje po kabelskom kanalu posteljice od strojnog pijeska 0-4 u debljini od 10 cm prije i po polaganju kabela.</t>
  </si>
  <si>
    <t xml:space="preserve">Dobava i polaganje u kabelski kanal zaštitne korugirane cijevi crvene boje sa dvostrukom stijenkom unutarnjeg dijam. </t>
  </si>
  <si>
    <t>* fi 75 mm.</t>
  </si>
  <si>
    <t>Dobava, polaganje na "nož" u kabelski kanal i spajanje toplopocinčane FeZn trake tipa i kvalitete kao OBO-Bettermann 5052 DIN 30x4 kod 5019 35 0 komplet sa potrebnim spojnicama tipa kao OBO-Bettermann 256 DIN 30 FT kod 5314 61 5 - spojnice se po polaganju trake u kanal i spajanju impregiraju - zaštićuju od korozije trakom tipa kao OBO Bettermann 356 50 kod 2360 05 5 širine 50 mm ili DEHN kod 556 125 širine 50 mm (spojnice i traka su uključene u ovu cijenu stavke),</t>
  </si>
  <si>
    <t>Izrada otvora u betonskom zidu objekta za smještaj razdjeljnog ormara KPMO dim. 600x400x220, pažljivim odštemavanjem i demontaža postojećih djelova, svi pripremni radovi za uzidnu ugradnju.</t>
  </si>
  <si>
    <t>Izrada proboja radi otvaranja i zatvaranja ulaza za provlačenje kabela u postojeće SSRO-e, RO-e na pročeljima i slično - otvor se po uvlačenju kabela pažljivo zatvara grubom žbukom a potom finom završnim slojem žbuke sanira  i vraća u prvobitno stanje a odšemanje šliceve se grubo i finio žbuka.</t>
  </si>
  <si>
    <t>Građevinsko-soboslikarski radovi na zatvaranju i sanaciji zidnog otvora oko ugradnje novog, sanacija sa vapneno-cementnim mortom, završnom finom i grubom obradom fasade i soboslikarskim radovima u dva sloja.</t>
  </si>
  <si>
    <t>Puštanje u rad, podešavanje, označavanje žila, provjera napajanja uređaja, pregled funkcionalnosti i sl.</t>
  </si>
  <si>
    <t>Ispitivanja, izrada dokumentacije izvedenog stanja,završni pregled i primopredaja radova:</t>
  </si>
  <si>
    <t>* ispitivanje izolacije kabela. SSRO-a i ormara</t>
  </si>
  <si>
    <t>* ispitivanje neprekinutosti zaštitnog vodiča i povezanost metalnih masa na SIPMM,</t>
  </si>
  <si>
    <t>* mjerenje prijelaznog otpora uzemljivača,</t>
  </si>
  <si>
    <t>* ispitivanje djelovanja zaštitnih mjera - zaštite od povećanog napona dodira, jednopolnih struja kratkog spoja i kontrola prorade osigurača, kontrola mehaničke zaštite i zahtijevane IP-zaštite,</t>
  </si>
  <si>
    <t>* podešenje upravljačkih i signalnih strujnih krugova,</t>
  </si>
  <si>
    <t>* kontrola natpisnih pločica i oznaka,</t>
  </si>
  <si>
    <t>* izrada i predaja ispitnih lista za izvedene kontrole, podešenja i ispitivanja</t>
  </si>
  <si>
    <t>* predaja izjava o sukladnosti i drugih potrebnih atestnih lista, tehničkih uputstava za rad,</t>
  </si>
  <si>
    <t>* izrada geodetskog snimka trase kabela (sa precizno upisanim instalacijama u pojedinim dionicama kanala) i situacije svih novougrađenih ormarića i stupova vanjske rasvjete,</t>
  </si>
  <si>
    <t>* izrada dokumentacije izvedenog stanja komplet sa gedetskim snimkom trasa i dubinama polaganja kabela,</t>
  </si>
  <si>
    <t>* sva dokumentacija se predaje u četiri primjerka u papiru i digitalna na CD-u (sheme u ACAD-u ostalo PDF).</t>
  </si>
  <si>
    <t>* fi 50 mm.</t>
  </si>
  <si>
    <t>Dobava, polaganje u kabelski kanal u zaštitnu korugiranu PVC cijev i spajanje kabela tipa NAYY-A 4x50 mm² Cu komplet sa potrebnim stopicama i oznakama.</t>
  </si>
  <si>
    <t>Dobava, polaganje u kabelski kanal u zaštitnu korugiranu PVC cijev i spajanje kabela tipa FG16OR16 5x16 mm² Cu komplet sa potrebnim stopicama i oznakama.</t>
  </si>
  <si>
    <t>Spajanje kabela u RO sa stopicama i kabelskim završecima, demontaža i odspajanje postojeće opreme, kratkospajanje kabela koji se više ne koriste, svi vezani radovi u oramaru za psotizanje funkcionalnosti sa sitnim i potrošnim materijalom.</t>
  </si>
  <si>
    <t>H. CORAL - Zamjena neispravnog kabela i vanjske rasvjete šetnice</t>
  </si>
  <si>
    <t>H. AURORA - Zamjena kabla s kojim se napaja beach bar Oasis</t>
  </si>
  <si>
    <t>TN POLYNESIA - Zamjena priključnih strujnih ormarića</t>
  </si>
  <si>
    <t>TN POLYNESIA - Rekonstrukcija sustava inteligentnih soba</t>
  </si>
  <si>
    <t>AC STELLA MARIS - Zamjena LED rasvjete na terasi recepcije i restorana</t>
  </si>
  <si>
    <t>I.1.63</t>
  </si>
  <si>
    <t>AC SAVUDRIJA - Zamjena kamp ormarića (iza Marketa kampa)</t>
  </si>
  <si>
    <r>
      <rPr>
        <b/>
        <sz val="8"/>
        <rFont val="Arial"/>
        <family val="2"/>
        <charset val="238"/>
      </rPr>
      <t xml:space="preserve">Pripremni radovi - pregled i isključenje sa osiguranjem beznaponskog stanja u mreži </t>
    </r>
    <r>
      <rPr>
        <sz val="8"/>
        <rFont val="Arial"/>
        <family val="2"/>
        <charset val="238"/>
      </rPr>
      <t>napajanja građevina u AC Park Umag kao što su sanitari čvorovi, raznim pomoćnim i sportskim sadržajima, slobodnostojećim razvodnim ormarima - SSRO-ima, kamp ormarićima, rasvjetnim stupovima i drugoj rasvjeti, rampama i drugim uređajima i sustavima u zoni zahvata predmetnih radova a koji se demontiraju ili prenamjenjuju - kabeli se ispituju, isključuju, odspajaju sa osiguračkih postolja i privremeno kratko spajaju u TS i u SSRO-ima; izvoditelj mora voditi računa da se sa NN sklopnih blokova u trafostanicama ne isključe kabeli koji napajaju objekte i potrošače koji nisu u zoni zahvata predmetnih radova ili koji će služiti za napajanje gradilišta i objekata koji će se i dalje koristiti; sve kabele i trake uzemljivača koji se neće dalje koristiti a kod iskopa budu vidljivi i vire iz terena potrebno je potpuno elimirati a bakrene kabele većeg presjeka koje se kod radova izvuku iz zeljišta potrebno je otpremiti u skladište Investitora.</t>
    </r>
  </si>
  <si>
    <r>
      <rPr>
        <b/>
        <sz val="8"/>
        <rFont val="Arial"/>
        <family val="2"/>
        <charset val="238"/>
      </rPr>
      <t xml:space="preserve">Odspajanje, demontaža i otprema postojećih kamp ormarića tipa </t>
    </r>
    <r>
      <rPr>
        <sz val="8"/>
        <rFont val="Arial"/>
        <family val="2"/>
        <charset val="238"/>
      </rPr>
      <t>dimenzija do 150x50x50cm; ispravne uređaje iz njih je potrebno demontirati i i otpremiti u skladište po izboru Investitora-naručitelja do 25 km udaljenosti a limena kućišta ormarića i dio koji se neće koristiti otprema se na reciklažu u za to ovlaštenu tvrtku - trošak prijevoza i reciklaže na lokaciju do 50 km udaljenosti uključiti u iznos ove stavke.</t>
    </r>
  </si>
  <si>
    <r>
      <rPr>
        <b/>
        <sz val="8"/>
        <rFont val="Arial"/>
        <family val="2"/>
        <charset val="238"/>
      </rPr>
      <t>Razbijane ili izvlačenje strojem za iskop postojećih betonskih temelja-postolja kamp ormarića</t>
    </r>
    <r>
      <rPr>
        <sz val="8"/>
        <rFont val="Arial"/>
        <family val="2"/>
        <charset val="238"/>
      </rPr>
      <t>,</t>
    </r>
    <r>
      <rPr>
        <b/>
        <sz val="8"/>
        <rFont val="Arial"/>
        <family val="2"/>
        <charset val="238"/>
      </rPr>
      <t xml:space="preserve"> SSRO-a</t>
    </r>
    <r>
      <rPr>
        <sz val="8"/>
        <rFont val="Arial"/>
        <family val="2"/>
        <charset val="238"/>
      </rPr>
      <t xml:space="preserve"> i stupova vanjske rasvjete bez obzira na dimentije i otprema na ovlašteni deponij za reciklažu ( trošak reciklaže ukalkulirati u stavku) ili eventualno na drugu lokaciju po nalogu Investitora - Naručitelja do 50 km udaljenosti od lokacije radova; postojeće kabele i spojeve na uzemljivač je potrebno eliminirati a rupe nastale od izvlačenja temelja ormarića koji u potpunosti otpadaju potrebno je zapuniti finim materijalom, vrh poravnati sa zemljom, strojno nabiti i fino isplanirati. </t>
    </r>
  </si>
  <si>
    <t>Odspajanje kabela koji se više ne koriste, kratko spajanje u slobodnostojećim razvodnim ormarima - SSRO-ima, kamp ormarićima, rasvjetnim stupovima i drugoj rasvjeti, rampama i drugim uređajima i sustavima u zoni zahvata predmetnih radova a koji se demontiraju ili eliminiraju - kabeli se ispituju, isključuju, odspajaju sa osiguračkih postolja i kratko spajaju.</t>
  </si>
  <si>
    <r>
      <rPr>
        <b/>
        <sz val="8"/>
        <rFont val="Arial"/>
        <family val="2"/>
        <charset val="238"/>
      </rPr>
      <t xml:space="preserve">Precizno lociranje i utvrđivanje tragačem trasa polaganja postojećih SN kabela i NN kabela u zoni zahvata </t>
    </r>
    <r>
      <rPr>
        <sz val="8"/>
        <rFont val="Arial"/>
        <family val="2"/>
        <charset val="238"/>
      </rPr>
      <t>koji će se koristiti ili za koje treba posebno pripaziti da se ne oštete - kabeli PPOO 4x50 mm² ili  PPOO-A 4x50 mm² do PPOO-A 4x150 mm² i srednjenaponskih 10(20) kV kabela te instalacije katodne zaštite cjevovoda Istarskog vodovoda i pažljivo lociranje trasa polaganja zaštitnih PVC cijevi sa svjetlovodnim kabelima da se kod zemljanih radova (kabeli i kabelske trase u ukupnoj dužini do 600 m - za dio instalacija - ormarića, elektroda i kabelske mreže katodne zaštite izvoditelj mora konzultirati stručne službe Istarskog vodovoda i kod radova postupiti sukadno uputsvima tih službi.</t>
    </r>
  </si>
  <si>
    <t>h</t>
  </si>
  <si>
    <t xml:space="preserve">i ispitano, kabeli, ormarići i elementi označeni prema dokumentaciji odnosno oznakama iz projekta sa trajnim PVC ili Al oznakama, sve do pune funkcije; po montaži se PVC zaštitne cijevi za ulaz kabela ugrađene u betonski temelj se zabrtvljuju purpen masom ili trajno plastičnim kitom, a eventualne rezervne uvodnice se brtve odgovarajućim PG čepom; Izvoditelj elektromontažnih radova dobavlja sve potrebne označne pločice ili trajne naljepnice prema dokumentaciji u prilogu projekta i precizno prema dokumentaciji - projektu za izvedbu mora označiti svaki novo postavljeni kamp ormarić sa brojem kamp ormarića graviranim na tvrdoj dvoslojnoj PVC pločici (fiksiran sa inoxA4 vijcima), znakom upozorenja na opasnost od udara struje i primjenjenog sistema mreže i mjera zaštite i upozorenjem na četiri jezika da je maksimalna dužina priključnog kabela 25 m); Izvoditelj preuzima i ugrađuje u AB temelj preuzete sidrene vijke, montira i precizno nivelira ormarić, spaja na novopoložene kabele glavnog razvoda i vanjske rasvjete i PEHD cijevi razvoda pitke vode te vrši sva potrebna ispitivanja; Izvoditelj mora kod spajanja kabela izolirnim termoskupljajućim PVC cjevima izolirati-osigurati zapresane stopice, voditi računa kod spajanja o bojama faznih, neutralnog i zaštitnih vodića a položene i spojene kabele i vodiče označiti sa kvalitetnim trajnim oznakama sukladno dokumentaciji - projektu za izvedbu. </t>
  </si>
  <si>
    <t>Iskop rupe i izrada-betoniranjem temelja za kamp ormarić dimenzija 0,5 x 0,5 x 0,6 m u glatkoj oplati u kvaliteti MB25, potrebnim rebrastim cijevima i spojem na CU uže ( računati C spojnicu i 1,5 m vodič sa žuto-zelenom izolacijom - Cu užeta 16 mmq), zatrpavanjem, dobavom tampona (0,1 m³), nabijanjem dna temelja te fino poravnaje zemljom i nabijanje terena oko temelja temelja po izradi istog.</t>
  </si>
  <si>
    <t>Dobava, polaganje u kabelski kanal u zaštitnu korugiranu PVC cijev i spajanje kabela tipa NAYY-A 4x50 mm² Cu/Al komplet sa potrebnim stopicama i oznakama.</t>
  </si>
  <si>
    <t>Dobava, polaganje u kabelski kanal u zaštitnu korugiranu PVC cijev i spajanje kabela tipa FG16OR16 5x2,5 mm² komplet sa potrebnim tuljcima, stopicama i oznakama.</t>
  </si>
  <si>
    <t>Dobava i polaganje u kabelski kanal zaštitne korugirane cijevi crvene boje sa dvostrukom stijenkom unutarnjeg dijametra 50 mm.</t>
  </si>
  <si>
    <t>Dobava i polaganje u kanal upozoravajuće trake NN / 80 crvene boje.</t>
  </si>
  <si>
    <t>Dobava, polaganje na "nož" u kabelski kanal i spajanje toplopocinčane FeZn trake tipa i kvalitete kao OBO-Bettermann 5052 DIN 30x4 kod 5019 35 0 komplet sa potrebnim spojnicama tipa kao OBO-Bettermann 256 DIN 30 FT kod 5314 61 5 - spojnice se po polaganju trake u kanal i spajanju impregiraju - zaštićuju od korozije trakom tipa kao OBO Bettermann 356 50 kod 2360 05 5 širine 50 mm ili DEHN kod 556 125 širine 50 mm (spojnice i traka su uključene u ove cijenu stavke),</t>
  </si>
  <si>
    <t>Dobava i ugradnja bakreno uže 1x16 mm2 u duljini do 3 m sa križnom spojnicom Cu/Zn za spoj sa trakom uzemljenja i kamp ormarića, bitumizirati spojnicu.</t>
  </si>
  <si>
    <t>Pažljivi ručni iskop radi otvaranja i zatvaranja ulaza za provlačenje kabela u postojeće TS, SSRO-e, RO-e na pročeljima i slično - otvor se po uvlačenju kabela pažljivo zatvara prvim slojem pjeska a potom finom zemljom iz iskopa i pažljivo nabija i vraća završnu površinu u prvobitno stanje a odšemanje šliceve se grubo i fini žbuka.</t>
  </si>
  <si>
    <t>Završni radovi ispitivanja, primopredaje i izrada izvedenog stanja</t>
  </si>
  <si>
    <t xml:space="preserve">• </t>
  </si>
  <si>
    <t>Izrada projekta izvedenog stanja sa unosom novo izvedenog stanja u postojeće izvedeno stanje u dva papirnata oblika te na CD mediju u PDF i DWG formatu, preklopljeno s ostalim instalacijama TV, voda i sl., izrada geodetskog snimka trase i dubinama polaganja kabela (sa precizno upisanim instalacijama u pojedinim dionicama kanala) i situacije svih novougrađenih ormarića i stupova vanjske rasvjete i itd.</t>
  </si>
  <si>
    <t>Ispitivanja, završni pregled i primopredaja radova</t>
  </si>
  <si>
    <t>ispitivanje izolacije kabela, SSRO-a i kamp ormarića,</t>
  </si>
  <si>
    <t>ispitivanje neprekinutosti zaštitnog vodiča i povezanost metalnih masa na SIPMM,</t>
  </si>
  <si>
    <t>mjerenje prijelaznog otpora uzemljivača,</t>
  </si>
  <si>
    <t>ispitivanje djelovanja zaštitnih mjera - zaštite od povećanog napona dodira, jednopolnih struja kratkog spoja i kontrola prorade osigurača, kontrola mehaničke zaštite i zahtijevane IP-zaštite,</t>
  </si>
  <si>
    <t>podešenje upravljačkih i signalnih strujnih krugova,</t>
  </si>
  <si>
    <t>izrada i kontrola natpisnih pločica i oznaka na ormarima,</t>
  </si>
  <si>
    <t>izrada i predaja ispitnih lista za izvedene kontrole, podešenja i ispitivanja</t>
  </si>
  <si>
    <t>predaja izjava o sukladnosti i drugih potrebnih atestnih lista, tehničkih uputstava za rad,</t>
  </si>
  <si>
    <t>sva dokumentacija se predaje u četiri primjerka u papiru i digitalna na CD-u (sheme u ACAD-u ostalo PDF).</t>
  </si>
  <si>
    <t>Završni radovi komplet :</t>
  </si>
  <si>
    <r>
      <t xml:space="preserve">Dobava, doprema na mjesto montaže, montaža i spajanje kamp ormarića tipa kao GIGIEFFE AQUARIS, RAL prema izboru Investitora + pocinčana temeljna ploča art. 608020 s pričvrsnim inox maticama i vijcima i inox držačima kabela; ormarić u minimalnoj zaštiti IP56 mora biti opremljen </t>
    </r>
    <r>
      <rPr>
        <b/>
        <sz val="8"/>
        <rFont val="Arial"/>
        <family val="2"/>
        <charset val="238"/>
      </rPr>
      <t>sa četiri utičnica</t>
    </r>
    <r>
      <rPr>
        <sz val="8"/>
        <rFont val="Arial"/>
        <family val="2"/>
        <charset val="238"/>
      </rPr>
      <t xml:space="preserve"> 2P+PE 16A 230V IEC 309, glavnom sklopkom 3P 40A, četiri strujnih zaštitnih sklopki-automatskih osigurača 2P B16/0,03A Iks=10 kA, jednim automatskim osiguračem 1P 4A karakteristike B min Iks=10kA ( za rasvjetu ormarića ), sa pripadnim nosačima utičnica, strujnih zaštitnih sklopki i automatskih osigurača, TV/SAT priključnice ženske za F konektor, dva transparentna poklopca sa bravicama i tipskim ključevima Plava laguna d.d. rasvjetnom armaturom u vrhu ormarića sa LED žaruljom 6 do  10 W 230V, temeljnom bazom i sidrenim vijcima za ugradnju u betonski temelj, potrebnim rednim stezaljkama za prolaz tri kabela tipa NAYY-A 4x50 mm2 i potrebnim PG uvodnicama za tri kabela NAYY-A 4x50 mmq i tri kabela do FG7OR 4x6 mmq za napajnje rasvjete komplet sve montirano, spojeno, ožičeno, isprobano.</t>
    </r>
  </si>
  <si>
    <t>1. Naziv ponuditelja:</t>
  </si>
  <si>
    <t>Pripremni radovi - pregled i isključenje sa osiguranjem beznaponskog stanja u mreži napajanja građevine, iskopčavanje GRO, RO i sl., pregled instalacija i utvrđivanje postojećih kabela, ponovno ukopčanje po završetku.</t>
  </si>
  <si>
    <t>Dobava i ugradnja PVC kanalice za kablove koja se ugrađuje tiplanjem u zid/strop bijela sa poklopcem, radovi se izvode na visini do 6 m, uključivo sitni i potrošni materijal, dimenzija</t>
  </si>
  <si>
    <t>PVC kanalica 16x16mm</t>
  </si>
  <si>
    <t>PVC kanalica 20x16mm</t>
  </si>
  <si>
    <t>Dobava, polaganje te spajanje kabela za el. instalaciju fiksnih priključaka, uvučenih u  cijevi odgovarajućeg promjera, odnosno položeni na kabelske police, uključivo potrebne razvodne kutije te komplet sa svim potrebnim spojnim i montažnim radom i materijalom do konačne funkcije:</t>
  </si>
  <si>
    <r>
      <t xml:space="preserve"> - NYY-J 3x2,5 mm</t>
    </r>
    <r>
      <rPr>
        <vertAlign val="superscript"/>
        <sz val="8"/>
        <rFont val="Arial"/>
        <family val="2"/>
        <charset val="238"/>
      </rPr>
      <t>2</t>
    </r>
  </si>
  <si>
    <r>
      <t xml:space="preserve"> - NYY-J 3x1,5 mm</t>
    </r>
    <r>
      <rPr>
        <vertAlign val="superscript"/>
        <sz val="8"/>
        <rFont val="Arial"/>
        <family val="2"/>
        <charset val="238"/>
      </rPr>
      <t>2</t>
    </r>
  </si>
  <si>
    <t>Izrada proboja u zidu/podu za prolaz kabela, bušenje svrdlom, obračun po prodoru</t>
  </si>
  <si>
    <t>Dobava i ugradnja panik rasvjete, demontaža postojeće, spajanje, puštanje u rad do potpune ispravnosti. CRISTAL EVO 730LM 1H NM/M IP65 REST MODE, 2 h autonomije, u pripravnom spoju, IP65, u kompletu sa piktogramom (odrediti smjer).</t>
  </si>
  <si>
    <t>Funkcionalni pregled, puštanje u rad, podešavanje, označavanje žila, provjera rada i sl.</t>
  </si>
  <si>
    <t>Ispitivanja, tehnički pregled, puštanje u rad i primopredaja radova, 
- izrada i predaja ispitnih lista za izvedene kontrole, podešenja i ispitivanja,
- predaja izjava o sukladnosti i drugih potrebnih atestnih lista i tehničkih uputstava na hrvatskom jeziku,
- izdavanja izvješća o ispravnosti, zapisnik o pregledu i ispitivanju.</t>
  </si>
  <si>
    <t>DEPANDANSA JADRAN - Ugradnja sustava panik rasvjete</t>
  </si>
  <si>
    <t>TN STELLA MARIS - Ugradnja rasvijetnog tijela O`Grille - kandelabra</t>
  </si>
  <si>
    <t>LED napajanje LPV 100W 24V IP67, bez mogućnosti dimanja; Mean Weel</t>
  </si>
  <si>
    <t>LED upravljanje LC 2304B, 4×5A DALI, push dim</t>
  </si>
  <si>
    <t>metar</t>
  </si>
  <si>
    <t>Dobava i ugradnja Led trake, profil kao Epistar LPD sa LED trakom jačine  9,6W/m 900lm/m  3000K, zaštite IP54, sa mat bijelim difuzorom i svim montažnim priborom, Komplet s napajanjima i DALI driverima.boja aluminija, dim: 17,1×8mm, 2m duljine, opalni difuzor, završni poklopci, inox kopče za montažu + LED traka 9,6W/m IP65, 24V</t>
  </si>
  <si>
    <t>Demontaža neispravne LED rasvjete na vanjskom stropu u duljini od 80 m, otvaranje profila, skidanje elemenata, priprema za montažu novih djelova.</t>
  </si>
  <si>
    <t>Puštanje u rad, funkcionalno ispitivanje, pregled.</t>
  </si>
  <si>
    <t>Dobava i ugradnja stropna nadgradna svjetiljka tip kao Wawer&amp;Ducre Tube ceiling 1.0 LED, dimenzija 80 mm x 105 mm, svjetla jačine 8 W, izlazni tok 480 lm, 3000 K, IP65, optika kuta 38°, sa integriranim led napajanjem, DALI dimabilna, Aluminij, boja Anthracit.</t>
  </si>
  <si>
    <t>Demontaža neispravne LED rasvjete na vanjskom stropu, skidanje elemenata, odspajanje, priprema za montažu novih djelova.</t>
  </si>
  <si>
    <t>TROŠKOVNIK RADOVA - elektroinstalacije - više objekata</t>
  </si>
  <si>
    <t>* Samostojeći razvodni ormar tvorničke izvedbe dimenzije 1000x1000x320, komplet s postoljem, vratima i bravom, montažnom pločom, držaćem za kabele.</t>
  </si>
  <si>
    <t>* montažna ploča</t>
  </si>
  <si>
    <t>* isklopno tipkalo sa staklom dim. 15x15x6, crvene boje, montaža bočno na RO</t>
  </si>
  <si>
    <t>* cilindrični osigurač, 10x38, 25A, gG, 400V AC</t>
  </si>
  <si>
    <t xml:space="preserve">* odvodnik prenapona tip B+C, 12,5kA (10/350)/280V, 3p+NPe tip.V50-B+C/3+Npe proizvođača OBO Bettremann </t>
  </si>
  <si>
    <t xml:space="preserve">* automatski prekidač C16,A, 3P </t>
  </si>
  <si>
    <t>* automatski prekidač C16A, 1P</t>
  </si>
  <si>
    <t xml:space="preserve">* automatski prekidač C10A, 1P </t>
  </si>
  <si>
    <t>* Hygrostat - Termostat 0-60°C, 40-90% rF, 1 C/O - 8A (AC240)</t>
  </si>
  <si>
    <t>* Grijač 15W/65°C sa priključnim stezaljkama</t>
  </si>
  <si>
    <t>* Ventilator s filterom 145x145x70mm IP54, 19 W/44 m3/h</t>
  </si>
  <si>
    <t>* Izlazni filter 145x145x26mm IP54</t>
  </si>
  <si>
    <t>* kombinirana zaštitna sklopka LS-FI C25A/30mA, 2p, 10kA</t>
  </si>
  <si>
    <t>* priključnica 230V, 16A, na DIN nosač</t>
  </si>
  <si>
    <t>* ormar komplet ožičen, opremljen sa svim potrebnim oznakama elemenata, rednih stezaljki i ožičenja, sa svim potrebnim nosačima elementa i rednih stezaljki, profilom za fiksiranje kabela, kabelskim obujmicama-šelnama, pokrivnim pločama i pregradama, napisnim pločicama, čvrstim PVC uloškom za sheme, naljepnicom zaštitne mjere i sustava mreže, naljepnicom sa znakom opasnosti od udara struje, N i Pe sabirnicom, sve do pune funkcije, ispitan, podešen i pušten u rad.</t>
  </si>
  <si>
    <t>Dobava i ugradnja samostojećeg razvodnog ormara oznake RO-Plaža Ormar je tvorničke sa pripadajućim postoljem u zaštiti IP55, ormar se sastoji od sljedećih elemenata:</t>
  </si>
  <si>
    <t>* kompaktni prekidač snage tip A, 100A/3P/36kA,</t>
  </si>
  <si>
    <t>* rastavna sklopka za cilindrične osigurače 10x38mm, 3P/32A</t>
  </si>
  <si>
    <t>* bravica polucilindar</t>
  </si>
  <si>
    <t xml:space="preserve">* automatski prekidač C32A, 3P </t>
  </si>
  <si>
    <t>II.7.321</t>
  </si>
  <si>
    <t>H. ADRIATIC - Sanacija vanjske rasvjete</t>
  </si>
  <si>
    <t>Izrada spojnice i produžavanje kabela sa temeljne stope na visinu otvora stupa, ugradnja kabela FG16OR16 dim. 5x16 mm2 u duljini 4 m, spojnice, Raychem i ostali sitni radovi do pune funkcije</t>
  </si>
  <si>
    <t>Dobava i ugradnja svjetiljke za cestovnu rasvjetu, aluminijsko kućište sa rebrima za dodatno hlađenje, optika (leće) zaštićena ravnim kaljenim staklom 4mm, Minimalne tehničke karakteristike: Snaga 27W, Efektivni svjetlosni tok 3483lm, Efikasnost 129 lm/W, Asimetrična cestovna optika L01, Temperatura boje svjetlosti 3000K, CRI (Ra) 70, Klasa blještanja: G4, Trajnost L90B10 ≥ 100.000h, Zaštita od prodora stranih tijela IP66. Mehanička zaštita IK09, Klasa el. zaštite: Kl.I, Rasponi regulacije kuta svjetiljke prilikom postavljanja na stup 0° do +15° (90°), Nasadnik fi60 (mogućnost odobira nasadnika 60 ili 76mm), Raspon radne temperature ambijenta minimalno -40ºC do +50ºC, Prenaponska zaštita 10kV. Dimenzije svjetiljke 517x170x96mm, Težina svjetiljke: 3,7kg, Boja svjetiljke: Antracit boja - DB703, Otpornost na udar vjetra SCd: 0,037 /0,015m², Svjetiljka posjeduje ENEC certifikat i testno izvješće za ispitivanje korozije u umjetnoj atmosferi za trajanje min 1000h prema EN ISO 9227:2012, Garancija 5 godina tip: MICRO MARTIN 27W 3000K CRI&gt;70 8LED L01 DB703.</t>
  </si>
  <si>
    <t>I.2.226</t>
  </si>
  <si>
    <t>I.2.225</t>
  </si>
  <si>
    <t>AC STELLA MARIS - Rekonstrukcija javne rasvjete u kampu</t>
  </si>
  <si>
    <t>II.7.138</t>
  </si>
  <si>
    <t>H. ADRIATIC - Osiguravanje napajanja najmoprimca - kiosk na plaži</t>
  </si>
  <si>
    <t>II.7.237</t>
  </si>
  <si>
    <t>H. SIPAR - Zamjena terasnih lampi smještajnih jedinica</t>
  </si>
  <si>
    <t xml:space="preserve">5. </t>
  </si>
  <si>
    <t>Demontaža kandelabera, odspajanje ožićenja, rušenje, odštemavanje betonske kape i pripremni radovi na oštećenom kandelabru, obračun komplet.</t>
  </si>
  <si>
    <t>Pažljivo izvlačenje kabela iz cijevi sa vinčom, da se ne oštete drugi kabeli u cijevi, uvlaćenje sajle ili novog kabela.</t>
  </si>
  <si>
    <t>Dobava i ugradnja kabela FG16OR16 4x16 mm2, isti se polaže u postojeću PSC cijev.</t>
  </si>
  <si>
    <t>Montaža postojećeg stupa javne rasvjete, vijčani spoj, izrada AB kape sa nagibom na 4 strane cementnim mortom, ravnanje i planiranje terena sa čišćenjem gradilišta</t>
  </si>
  <si>
    <t>Ispitivanje trasa kabela između stupova javne rasvjete (između dva galvanski povezana stupa) po nalogu nadzora, radnje prema slijedećem; otvaranje revizionih otvora na stupu, izvlačenje kabela iz stupa i odspajanje sa kutije priključka obostrano, ispitivanje svake žile L1, L2, L3 i N prema zemlji i međufazno, izrada elektrotehničkog izvještaja otpora izolacije, uzemljenja i pozicije oštećenja, obračun komplet između trasa dvaju krajnjih kandelabera.</t>
  </si>
  <si>
    <t>Režijski sati kvalificiranog radnika - električara, na utvrđivanju lokacje kvara podzemnih instalacija, radovi traženja mikrolokacija, otvaranja SSRO, odspajanje ostalih kabela u RO, suradnja sa tehničkom službom kampa i sl. po nalogu nadzora.</t>
  </si>
  <si>
    <t>Dobava i ugradnja zidne terasnog rasvjetnog tjela tip</t>
  </si>
  <si>
    <t>Iskop rupe strojno i montaža postolja samostojećeg ormara SSRO-a dimenzije ugradnog postolja 100 x 32 x 60 m, nabiti tlo kako kasnije ne bi dolazilo do slijegavanja terena, temelj po ugradnji fiksirati betonom oko temelja pažljivo strojno nabiti strojni pjesak 4-8 i završno zemlju i fino u cijenu stavke uključiti i potreban dovoz zemlje i pjeska, odvoz eventualnog viška materijala i fino poravnanje materijala-zemlje u obimu zahvata radova oko temelja.</t>
  </si>
  <si>
    <t>Dobava i ugradnja samostojećeg razvodnog ormara SSRO, ormar je tvorničke sa pripadajućim postoljem u zaštiti IP44, ormar se sastoji od sljedećih elemenata:</t>
  </si>
  <si>
    <t>* samostojeći razvodni ormar tvorničke izvedbe dimenzije 790x1744x320, IP 55, komplet s postoljem, vratima i bravom, držaćem za kabele i dokumentaciju</t>
  </si>
  <si>
    <t>* montažna ploča za elemente</t>
  </si>
  <si>
    <t>* N i Pe pokositrene Cu sabirnice 40x10 mm komplet sa izolatorima N-sabirnice i oznakama,</t>
  </si>
  <si>
    <t>* rastavno osiguračko postolje NH2-400A 690 V (kao  ISFL400 - vijčani spojevi) sabirničkog razmaka 185 mm,  za NH uloške osigurača veličina od gG 125 A 160 do 250 A</t>
  </si>
  <si>
    <t>* rastavnih pruga NH00-160A 690 V (kao  ISFL400 - vijčani spojevi) sabirničkog razmaka 185-100 mm, za NH uloške osigurača veličina gG 63 do 125 A</t>
  </si>
  <si>
    <t>* adapter NH00</t>
  </si>
  <si>
    <t>* visokoučinski osigurač NH2, 200 A</t>
  </si>
  <si>
    <t>* visokoučinski osigurač N00, 100 A</t>
  </si>
  <si>
    <t>* uložak za dokumentaciju</t>
  </si>
  <si>
    <t>* ormar komplet ožičen, opremljen sa svim potrebnim oznakama elemenata, rednih stezaljki i ožičenja, sa pokrivnim pločama i pregradama, napisnim pločicama, čvrstim PVC uloškom za sheme, naljepnicom zaštitne mjere i sustava mreže, naljepnicom sa znakom opasnosti od udara struje, N i Pe sabirnicom, sve do pune funkcije, ispitan, podešen i pušten u rad.</t>
  </si>
  <si>
    <t>Spajanje postojećeg napojnog kabela</t>
  </si>
  <si>
    <t>* NAYY 4x150 mm2 sa izradom kabelskih završetaka, stopica M8 na rastavljač osigurač NH2</t>
  </si>
  <si>
    <t xml:space="preserve">Izrada nacrta izvedenog stanja  1P sheme za SSRO </t>
  </si>
  <si>
    <t>Ispitivanje, mjerenje i vizualni pregled izvedenih elektroinstalacija i razdjeljnog ormara, ispituje se otpor izolacije, direktan i indirektan dodir, otpor petlje, neprekinutost zaštitnih vodića, napon dodira, djelovanje ZUDS, polaritet, struje KS, otpor petlje.</t>
  </si>
  <si>
    <t>Osiguranje beznaponskog stanja SSRO 2/2, odvajanjem rastavljača u trafostanici, uzemljenjem kabela, osiguravanje od ponovnog ukopčavanja, uklop po završetku radova.</t>
  </si>
  <si>
    <t>Demontaža postojećeg RO ormara, odspajanje, označavanje žila kabela, provjera strujnih krugova, pažljiva demontaža, odvoz i zbrinjavanje na otpad.</t>
  </si>
  <si>
    <t>Dobava, isporuka, montaža, spajanje i puštanje u pogon sobni kontroler podstanice, tip AE9M4 dimenzija standardnih 9 modula, RS 485, stanica mora omogućavati slijedeće funkcije sa sustvom Mifare (minimum):  
* čitača beskontaktne kartice (transponder) sa signalizacijama: Gost u sobi, Ne smetaj, SOS, Poziv Spemačici,
* odlagača kartice (transpondera) koji se aktivira samo u slučaju kad se deponira registrirana sobna kartica, NE obična kartica
* sobne konzole, sa tipkama , “Ne smetaj”, “Poziv Spremačici”, * Reset SOS, prikazima kratkih poruka na displayu, uz zvučne signalizacije (beeper) za “Nazovi Recepciju”, “Spremačica pred vratima” itd.
* Priključivanje sklopnika 230V AC za uključivanje napajanja trošila sobe,
* Upravljanje ventilkonvektorom, -u uklj.- isklj.mod rada Grij-Hlađ., set temp. 16-30°C, 3 brzine.
* sonde za mjerenje sobne temperature sa mogućnošću kalibracije zbog utjecaja smještaja sonde,
* svjetla dobrodošlice 230VAC/30W,
* magneti prozora i vrata, grijanje kupaonice, elekt. prihvatnik, temp. kupaonice, SOS poziv,  PIR detektor, priključak agregata za pričuvno napajanje, grijač ljestve</t>
  </si>
  <si>
    <t>Demontaža neispravnog rasvjetnog tjela, odspajanje ožićenja i pripremni radovi, obračun komplet.</t>
  </si>
  <si>
    <t>zidna svjetiljka CILY, LED 6W 24 V, optika 42°, 3000K, IP65, oznake FX.CW65H30FL24</t>
  </si>
  <si>
    <t>III.3.54</t>
  </si>
  <si>
    <t>AC PARK UMAG - Ugradnja brojila za struju - Caffe bar Net caffe</t>
  </si>
  <si>
    <t>Pripremni radovi - pregled i isključenje sa osiguranjem beznaponskog stanja u mreži napajanja građevine, iskopčavanje RO, pregled instalacija i utvrđivanje postojećih instalacija.</t>
  </si>
  <si>
    <t>Stavka obuhvaća iskolčenje trase kanala za postavljanje instalacija te sve potrebne izmjere tijekom radova koji su izvođaču potrebni za obračun izvršenih radova.</t>
  </si>
  <si>
    <t>Demontaža tlakovca na trasama iskopa rova, širina trase do 1.2 m, pažljiva demontaža, slaganje, čišćenje elemenata od podloge, privremeno deponiranje s manipulacijama do ponovne ugradnje</t>
  </si>
  <si>
    <t>Ugradnja prethodno demontiranog tlakovca na pripremljenu podlogu, u stavku uključiti dovod rizle granulacije 4-8, ravnanje, polaganje tlakovca, obrada tlakovca sa rezanjem radi ugradnje rubnih djelova u visini sa postojećim rubnjacima, završno nasipavanje finog pjeska radi popunjavanja fuga.</t>
  </si>
  <si>
    <t>Iskop rupe za montažu samostojećeg ormara SSRO-a dimenzije ugradnog postolja 0,7x0,5x0,8 do 1,5x0,5x0,8 m, dno nasuti u sloju od 0,25 m kamenim tamponom i strojno dobro nabiti kako kasnije ne bi dolazilo do slijegavanja terena, temelj po ugradnji fiksirati betonom (u cijenu izrade temelja uračunati 0,6m³ betona MB25, oko temelja pažljivo strojno nabiti strojni pjesak 4-8 i završno zemlju i fino poravnati) - u cijenu stavke uključiti i potreban dovoz zemlje i pjeska, odvoz eventualnog viška materijala i fino poravnanje materijala-zemlje u obimu zahvata radova oko temelja.</t>
  </si>
  <si>
    <t>Dobava i nasipavanje čiste rahle zemlje na trasama iskopa, sijanje trave,  valjanje zemlje nakon sijanja, površinski sloj zemlje poravnati grabljama i ostavi da se slegne nekoliko dana. Sve s dobavom, dopremom te grubim i finim  planiranjem. U stavci je uključen sav potreban materijal i rad za vraćanje trave u prvobitno stanje.</t>
  </si>
  <si>
    <t>Dobava i ugradnja KPMO, ugradbeni stakloplastični ormara, IP54, komplet sa bravom, revizionim prozorom, čvrstim PVC džepom za dokumentaciju opremljen sa slijedećim uređajima:</t>
  </si>
  <si>
    <t>* osig.-rast. NH00 100A/3pol. na sab.sistem 60mm (4 kom) - izlaz
za prihvat napojnog kabla do 4x50mm2.</t>
  </si>
  <si>
    <t>* Cu sabirnice 30x5 sa razmakom 60mm na 3pol. izoliranom
nosaču sabirnice (kom 3); PEN sabirnica 30x5/M10 komplet;</t>
  </si>
  <si>
    <t>* strujna zaštitna sklopka C 40, 4P,  15 kA za prenaponsku zaštitu</t>
  </si>
  <si>
    <t>* odvodnik prenapona 3P+N, maksimalne struje odvoda Imax= 40kA, tip 1+2, izvedbe s ulošcima i indikacijom dotrajalosti</t>
  </si>
  <si>
    <t>* strujna zaštitna sklopka B10A, 3P, 15 kA za brojilo</t>
  </si>
  <si>
    <t>* ormar SSRO komplet ožičen, opremljen sa svim potrebnim oznakama elemenata, rednih stezaljki i ožičenja, sa svim potrebnim nosačima elementa i rednih stezaljki, profilom za fiksiranje kabela, kabelskim obujmicama-šelnama, pokrivnim pločama i pregradama, napisnim pločicama, čvrstim PVC uloškom za sheme, naljepnicom zaštitne mjere i sustava mreže, naljepnicom sa znakom opasnosti od udara struje, N i Pe sabirnicom, ispitan, podešen i pušten u rad.</t>
  </si>
  <si>
    <t>Dobava i polaganje u kabelski kanal zaštitne korugirane cijevi crvene boje sa dvostrukom stijenkom unutarnjeg dijam. 110 mm.</t>
  </si>
  <si>
    <t>Dobava i polaganje u kabelski kanal zaštitne korugirane cijevi crvene boje sa dvostrukom stijenkom unutarnjeg dijam. 75 mm.</t>
  </si>
  <si>
    <t>Dobava, polaganje na "nož" u kabelski kanal i spajanje toplopocinčane FeZn trake tipa i kvalitete kao OBO-Bettermann 5052 DIN, 30x4 komplet sa potrebnim spojnicama tipa kao OBO-Bettermann 256 DIN 30 FT kod 5314 61 5 - spojnice se po polaganju trake u kanal i spajanju impregiraju - zaštićuju od korozije trakom tipa kao OBO Bettermann 356 50 kod 2360 05 5 širine 50 mm ili DEHN kod 556 125 širine 50 mm (spojnice i traka su uključene u ove cijenu stavke)</t>
  </si>
  <si>
    <t>31.</t>
  </si>
  <si>
    <t>Dobava i ugradnja tipkala za nužni isklop sklopke, IP 67, nadžbukna kutija sa staklom ugrađuje se na zid, s obujmicama, tip kao Schrack, dim.120x120x50 mm, crveno kučište.</t>
  </si>
  <si>
    <t>Izrada jednopolne sheme ormara, plastificiranje i ugradnja u SSRO.</t>
  </si>
  <si>
    <t>Izrada geodetskog snimka trase kabela (sa precizno upisanim instalacijama u pojedinim dionicama kanala) i situacije svih novougrađenih ormarića i instalacijem izrada dokumentacije izvedenog stanja komplet sa gedetskim snimkom trasa i dubinama polaganja kabela., sva dokumentacija se predaje u četiri primjerka u papiru i digitalna na CD-u (sheme u ACAD-u ostalo PDF).</t>
  </si>
  <si>
    <t>- dim. 20x16</t>
  </si>
  <si>
    <t>Dobava i ugradnja nadžbukne kanalice u stropu i zidu na visini od 5 m, ugradnja sa vijcima svakih 80 cm, tipla i vijci</t>
  </si>
  <si>
    <t>- fi 75 mm</t>
  </si>
  <si>
    <t>Dobava i polaganje u kabelski kanal zaštitne korugirane cijevi crvene boje sa dvostrukom stijenkom unutarnjeg dijam.</t>
  </si>
  <si>
    <t>Izrada proboja u zidovima H.Adriatic za prolaz kabela i cijevi kroz nosive i pregradbene zidove 10-25 cm širine, sa sanacijom otvora po završetku montaže instalacija,   u zidu/podu za prolaz kabela, bušenje svrdlom, odštemavanje, obračun po prodoru</t>
  </si>
  <si>
    <t>Zatrpavanje po izvršenom polaganju kabela, pažljivo nabijanje da se kasnije trasa kanala ne bi slijegavala, fino poravnanje i fino završno grabljanje sa odvozom viška materijala. Cijena sadrži: iskop, eventualna prebacivanja i utovar za odvoz.</t>
  </si>
  <si>
    <t>Odspajanje kabela koji se više ne koriste, kratko spajanje u slobodnostojećim razvodnim ormarima - SSRO-ima, kamp ormarićima, rasvjetnim stupovima i drugoj rasvjeti, rampama i drugim uređajima i sustavima u zoni zahvata predmetnih radova a koji se demontiraju ili eliminiraju.</t>
  </si>
  <si>
    <t>* ormar dim. 850x960x250 cm,  IP54, PVC, uzidne izvedbe</t>
  </si>
  <si>
    <t>* opremljen sa priključnom kutijom/3pol. na sab.sistem 60mm (1 kom), ulaz
za prihvat napojnog kabla do 120mm2.</t>
  </si>
  <si>
    <t>* glavni prekidač AS-100A/3P sa naponskim okidačem 230VAC, za prihvat kabla do 70mm2, Cu.</t>
  </si>
  <si>
    <t xml:space="preserve">* osigurači NV00 - 63 A   </t>
  </si>
  <si>
    <t>*  IEM3155 mjerač energije 63 A, MID certifikat, Modbus–1–digitalno I–1–digitalno O–višetarifno 2T, METSECT5CC020</t>
  </si>
  <si>
    <t>II.7.330</t>
  </si>
  <si>
    <t>H. CORAL - Ugradnja brojila za očitavnje struje kod zakupa</t>
  </si>
  <si>
    <t>Demontaža neispravnog brojila, odspajanje ožićenja i pripremni radovi, obračun komplet.</t>
  </si>
  <si>
    <t>Dobava i ugradnja dig. Brojilo, direktno 100A, 3f, M-BUS, dvosmjerno,dvotarifno, ugradnja na Din šine, izvedba ožićenja sa žilama P/F 1x16, izrada mostova, tuljaka, stopica i sav sitni i potrošni metarijal za prilagodbu i ugradnju.</t>
  </si>
  <si>
    <t>Odspajanje svih napojnih kabela i potrošaća GRO, označavanje žila kabela i strujnih krugova, provjera utičnica, rasvjete i sl. izrada popisa trošila.</t>
  </si>
  <si>
    <t xml:space="preserve">Označvanje i odvajanje strujnih krugova koji su od Caffe bara, </t>
  </si>
  <si>
    <t xml:space="preserve">Demontaža svih elemenata iz RO Caffe-bar recepcija, Din šina, EZ osigurača, demontaža postolja, sabirnica L/N, </t>
  </si>
  <si>
    <t xml:space="preserve">* automatski prekidač C20,A, 3P </t>
  </si>
  <si>
    <t>* kompaktni prekidač snage tip A, 100A/3P/36kA,sa naponskim okidačem 230VAC, za prihvat kabla do 70mm2, Cu.</t>
  </si>
  <si>
    <t>* automatski prekidač B6 A, 3P, za brojilo</t>
  </si>
  <si>
    <t>Izrada oznaka i jednopolne sheme ormara GRO sa ugrađenim novim stanjem, elementima i spajanjem brojila od ovlaštene osobe.</t>
  </si>
  <si>
    <t>PLAVA LAGUNA d.d. za ugostiteljstvo i turizam</t>
  </si>
  <si>
    <t>R. Končara 12, 52440 Poreč</t>
  </si>
  <si>
    <t>Sektor za investicije i održavanje</t>
  </si>
  <si>
    <t>Predmet ponude:</t>
  </si>
  <si>
    <t>PODACI O PONUDITELJU</t>
  </si>
  <si>
    <t>2. Oblik vkasništva (obrt / d.o.o. / j.d.o.o. / d.d.):</t>
  </si>
  <si>
    <t>3. OIB ponuditelja</t>
  </si>
  <si>
    <t>4. Adresa ponuditelja:</t>
  </si>
  <si>
    <t>5. Mjesto:</t>
  </si>
  <si>
    <t>6. Poštanski broj:</t>
  </si>
  <si>
    <t>7. Ime i prezime kontakt osobe:</t>
  </si>
  <si>
    <t>8. Telefon:</t>
  </si>
  <si>
    <t xml:space="preserve">9. Fax: </t>
  </si>
  <si>
    <t>10. E-mail:</t>
  </si>
  <si>
    <t>11. Osoba ovlaštena za zastupanje</t>
  </si>
  <si>
    <t>PODACI O PONUDI</t>
  </si>
  <si>
    <t>12. Broj ponude:</t>
  </si>
  <si>
    <t>13. Valjanost ponude:</t>
  </si>
  <si>
    <t>14. Datum izdavanja ponude:</t>
  </si>
  <si>
    <t>15. Rok izvođenja u kalendarskim danima:</t>
  </si>
  <si>
    <t>JAMSTVA</t>
  </si>
  <si>
    <t>16. Jamstveni rok:</t>
  </si>
  <si>
    <t>Sveukupan iznos ponude bez PDV-a</t>
  </si>
  <si>
    <r>
      <t xml:space="preserve">Napomena:
</t>
    </r>
    <r>
      <rPr>
        <sz val="9"/>
        <rFont val="Arial"/>
        <family val="2"/>
        <charset val="238"/>
      </rPr>
      <t xml:space="preserve">Sadržaj zaprimljene datoteke obavezno ispunite u XLS formatu. U slučaju nuđenja više varijanti svaku sljedeću nudite na način da dodajete stupce ili kao novi list u xls formatu bez dodavanja i micanja redova.
Uz ponudu dostavite i ovjerene posebne i financijske uvijete u PDF-u te ponudu u xls formatu.
Vašu ponudu dostavite na </t>
    </r>
    <r>
      <rPr>
        <b/>
        <sz val="9"/>
        <rFont val="Arial"/>
        <family val="2"/>
        <charset val="238"/>
      </rPr>
      <t>nadmetanje.teb@plavalaguna.com</t>
    </r>
    <r>
      <rPr>
        <sz val="9"/>
        <rFont val="Arial"/>
        <family val="2"/>
        <charset val="238"/>
      </rPr>
      <t xml:space="preserve">
</t>
    </r>
  </si>
  <si>
    <t>PONUDITELJ:</t>
  </si>
  <si>
    <t>________________________________</t>
  </si>
  <si>
    <t xml:space="preserve">     (pečat i potpis)</t>
  </si>
  <si>
    <t>PN-186-R/2024</t>
  </si>
  <si>
    <t>Elektroinstalacijski radovi - više objekata</t>
  </si>
  <si>
    <t>AC PARK UMAG - Rekonstrukcija kamp ormara na CHECK IN parkingu</t>
  </si>
  <si>
    <t>Dobava i ugradnja samostojećeg razvodnog ormara oznake RO-JR Ormar je tvorničke sa pripadajućim postoljem u zaštiti IP55, ormar se sastoji od sljedećih elemenata:</t>
  </si>
  <si>
    <t>* Samostojeći razvodni ormar tvorničke izvedbe dimenzije 850x1000x320, komplet s postoljem, vratima i bravom, montažnom pločom, držaćem za kabele.</t>
  </si>
  <si>
    <t>Dobava i ugradnja tropolno podnožje rastavljač-osigurač u GRO, sustav185 mm, 400A/500V, sa visokoučinskim rastalnim osiguračima NH2, komplet sa rastalnim ulošcima od 160 A, električnih karakteristika prema IEC 269-1/2, veličina rastalnog uloška NH2, 200A, Ue=690 VAC, Ui=800 VAC</t>
  </si>
  <si>
    <t>Dobava, polaganje u kabelski kanal u zaštitnu korugiranu PVC cijev i spajanje kabela tipa FG16OR 5x16 mm² komplet sa potrebnim stopicama i oznakama.</t>
  </si>
  <si>
    <t>Strojni iskop kabelskog kanala u zemljištu III do IV kategorije, dubina kanala do 0,8 m; širina 0,4 m, pažljivo nabijanje da se kasnije trasa kanala ne bi slijegavala, fino poravnanje i fino završno grabljanje sa odvozom viška materijala. Kombinirani iskop (strojni i djelomično ručni) na trasi ugradnje cjevi sa potrebnim pikaniranjem dubine rova, u cijenu uračunati i sva potrebna razupiranja kanala. Obračun po m3 stvarno iskopanog materijala u sraslom stanju, Obračun po m3 u zbijenom stanju.</t>
  </si>
  <si>
    <t>* svjetiljka LED 9 W sa pekidaćem na kučištu</t>
  </si>
  <si>
    <t>* produžavanje kabela dodavanje FG7O*R 4x1x35 mm2  sa izradom Rayhem spojnica duljine do 3 m, obračun po žili</t>
  </si>
  <si>
    <t>* produžavanje kabela dodavanje NAYY 4x150 mm2 sa izradom Rayhem spojnica duljine do 3 m, obračun po kabelu</t>
  </si>
  <si>
    <t>* FG7O*R 4x1x35 mm2 sa izradom kabelskih završetaka, stopica M8 na rastavljač osigurač NH2 sa produžavanjem, obračun po žili</t>
  </si>
  <si>
    <t>* 3P 25 kA pokositrene Cu sabirnice 50x10 mm sabirničkog razmaka 60 mm komplet sa nosačima-izolatorima, izolacijskim poklopcima slobodnog dijela i krajeva i oznakama</t>
  </si>
  <si>
    <t>* predaja izjava o sukladnosti i drugih potrebnih atestnih lista, tehničkih uputstava za rad</t>
  </si>
  <si>
    <t>Izrada geodetskog snimka trase kabela (sa precizno upisanim instalacijama u pojedinim dionicama kanala) i situacije svih novougrađenih ormarića i stupova vanjske rasvjete, zrada dokumentacije izvedenog stanja komplet sa gedetskim snimkom trasa i dubinama polaganja kabela, sva dokumentacija se predaje u četiri primjerka u papiru i digitalna na CD-u (sheme u ACAD-u ostalo 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</si>
</sst>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 _k_n_-;\-* #,##0.00\ _k_n_-;_-* &quot;-&quot;??\ _k_n_-;_-@_-"/>
    <numFmt numFmtId="165" formatCode="_-* #,##0.00&quot; kn&quot;_-;\-* #,##0.00&quot; kn&quot;_-;_-* \-??&quot; kn&quot;_-;_-@_-"/>
    <numFmt numFmtId="166" formatCode="#,##0.00&quot;      &quot;;\-#,##0.00&quot;      &quot;;&quot; -&quot;#&quot;      &quot;;@\ "/>
    <numFmt numFmtId="167" formatCode="#,##0.00\ [$kn-41A];[Red]\-#,##0.00\ [$kn-41A]"/>
    <numFmt numFmtId="168" formatCode="_-* #,##0.00\ _k_n_-;\-* #,##0.00\ _k_n_-;_-* \-??\ _k_n_-;_-@_-"/>
    <numFmt numFmtId="169" formatCode="_-&quot;kn&quot;\ * #,##0.00_-;\-&quot;kn&quot;\ * #,##0.00_-;_-&quot;kn&quot;\ * &quot;-&quot;??_-;_-@_-"/>
    <numFmt numFmtId="170" formatCode="_-&quot;ATS&quot;\ * #,##0_-;\-&quot;ATS&quot;\ * #,##0_-;_-&quot;ATS&quot;\ * &quot;-&quot;_-;_-@_-"/>
    <numFmt numFmtId="171" formatCode="_-* #,##0.00\ &quot;€&quot;_-;\-* #,##0.00\ &quot;€&quot;_-;_-* &quot;-&quot;??\ &quot;€&quot;_-;_-@_-"/>
    <numFmt numFmtId="172" formatCode="_-* #,##0.00&quot; €&quot;_-;\-* #,##0.00&quot; €&quot;_-;_-* \-??&quot; €&quot;_-;_-@_-"/>
    <numFmt numFmtId="173" formatCode="_-* #,##0.00\ [$€-1]_-;\-* #,##0.00\ [$€-1]_-;_-* &quot;-&quot;??\ [$€-1]_-;_-@_-"/>
  </numFmts>
  <fonts count="70"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indexed="8"/>
      <name val="Calibri"/>
      <family val="2"/>
      <charset val="238"/>
    </font>
    <font>
      <sz val="10"/>
      <name val="Arial"/>
      <family val="2"/>
      <charset val="238"/>
    </font>
    <font>
      <sz val="11"/>
      <color indexed="8"/>
      <name val="Arial"/>
      <family val="2"/>
      <charset val="238"/>
    </font>
    <font>
      <sz val="8"/>
      <name val="Arial"/>
      <family val="2"/>
      <charset val="238"/>
    </font>
    <font>
      <sz val="12"/>
      <name val="Times New Roman CE"/>
      <family val="1"/>
      <charset val="238"/>
    </font>
    <font>
      <sz val="10"/>
      <name val="Arial CE"/>
      <charset val="238"/>
    </font>
    <font>
      <sz val="10"/>
      <name val="Arial CE"/>
    </font>
    <font>
      <sz val="10"/>
      <name val="Helv"/>
      <charset val="238"/>
    </font>
    <font>
      <sz val="11"/>
      <color theme="1"/>
      <name val="Calibri"/>
      <family val="2"/>
      <charset val="238"/>
      <scheme val="minor"/>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sz val="10"/>
      <name val="Arial"/>
      <family val="2"/>
    </font>
    <font>
      <sz val="10"/>
      <color indexed="8"/>
      <name val="Arial"/>
      <family val="2"/>
    </font>
    <font>
      <sz val="11"/>
      <color indexed="17"/>
      <name val="Calibri"/>
      <family val="2"/>
      <charset val="238"/>
    </font>
    <font>
      <sz val="9"/>
      <name val="Arial"/>
      <family val="2"/>
    </font>
    <font>
      <i/>
      <sz val="11"/>
      <color indexed="23"/>
      <name val="Calibri"/>
      <family val="2"/>
      <charset val="238"/>
    </font>
    <font>
      <sz val="12"/>
      <color indexed="8"/>
      <name val="Times New Roman"/>
      <family val="1"/>
    </font>
    <font>
      <b/>
      <sz val="15"/>
      <color indexed="62"/>
      <name val="Calibri"/>
      <family val="2"/>
      <charset val="238"/>
    </font>
    <font>
      <b/>
      <i/>
      <sz val="16"/>
      <color indexed="8"/>
      <name val="Arial"/>
      <family val="2"/>
      <charset val="238"/>
    </font>
    <font>
      <b/>
      <sz val="15"/>
      <color indexed="56"/>
      <name val="Calibri"/>
      <family val="2"/>
      <charset val="238"/>
    </font>
    <font>
      <b/>
      <sz val="13"/>
      <color indexed="62"/>
      <name val="Calibri"/>
      <family val="2"/>
      <charset val="238"/>
    </font>
    <font>
      <b/>
      <sz val="13"/>
      <color indexed="56"/>
      <name val="Calibri"/>
      <family val="2"/>
      <charset val="238"/>
    </font>
    <font>
      <b/>
      <sz val="11"/>
      <color indexed="62"/>
      <name val="Calibri"/>
      <family val="2"/>
      <charset val="238"/>
    </font>
    <font>
      <b/>
      <sz val="11"/>
      <color indexed="56"/>
      <name val="Calibri"/>
      <family val="2"/>
      <charset val="238"/>
    </font>
    <font>
      <sz val="11"/>
      <color indexed="62"/>
      <name val="Calibri"/>
      <family val="2"/>
      <charset val="238"/>
    </font>
    <font>
      <b/>
      <sz val="11"/>
      <color indexed="63"/>
      <name val="Calibri"/>
      <family val="2"/>
      <charset val="238"/>
    </font>
    <font>
      <sz val="18"/>
      <name val="Times New Roman"/>
      <family val="1"/>
      <charset val="238"/>
    </font>
    <font>
      <b/>
      <sz val="13"/>
      <name val="Times New Roman"/>
      <family val="1"/>
      <charset val="238"/>
    </font>
    <font>
      <b/>
      <i/>
      <sz val="12"/>
      <name val="Times New Roman"/>
      <family val="1"/>
      <charset val="238"/>
    </font>
    <font>
      <i/>
      <sz val="12"/>
      <name val="Times New Roman"/>
      <family val="1"/>
      <charset val="238"/>
    </font>
    <font>
      <sz val="11"/>
      <name val="Times New Roman"/>
      <family val="1"/>
      <charset val="238"/>
    </font>
    <font>
      <sz val="11"/>
      <color indexed="52"/>
      <name val="Calibri"/>
      <family val="2"/>
      <charset val="238"/>
    </font>
    <font>
      <b/>
      <sz val="18"/>
      <color indexed="56"/>
      <name val="Cambria"/>
      <family val="2"/>
      <charset val="238"/>
    </font>
    <font>
      <sz val="11"/>
      <color indexed="60"/>
      <name val="Calibri"/>
      <family val="2"/>
      <charset val="238"/>
    </font>
    <font>
      <b/>
      <i/>
      <u/>
      <sz val="11"/>
      <color indexed="8"/>
      <name val="Arial"/>
      <family val="2"/>
      <charset val="238"/>
    </font>
    <font>
      <sz val="11"/>
      <color indexed="10"/>
      <name val="Calibri"/>
      <family val="2"/>
      <charset val="238"/>
    </font>
    <font>
      <b/>
      <sz val="18"/>
      <color indexed="62"/>
      <name val="Cambria"/>
      <family val="2"/>
      <charset val="238"/>
    </font>
    <font>
      <b/>
      <sz val="11"/>
      <color indexed="8"/>
      <name val="Calibri"/>
      <family val="2"/>
      <charset val="238"/>
    </font>
    <font>
      <sz val="10"/>
      <name val="Times New Roman"/>
      <family val="1"/>
      <charset val="238"/>
    </font>
    <font>
      <b/>
      <sz val="8"/>
      <name val="Arial"/>
      <family val="2"/>
      <charset val="238"/>
    </font>
    <font>
      <sz val="10"/>
      <name val="Times New Roman CE"/>
      <family val="1"/>
      <charset val="238"/>
    </font>
    <font>
      <sz val="10"/>
      <name val="Helv"/>
    </font>
    <font>
      <sz val="10"/>
      <color theme="1"/>
      <name val="Arial"/>
      <family val="2"/>
      <charset val="238"/>
    </font>
    <font>
      <sz val="11"/>
      <color rgb="FF000000"/>
      <name val="Calibri"/>
      <family val="2"/>
      <charset val="238"/>
    </font>
    <font>
      <sz val="10"/>
      <name val="Calibri"/>
      <family val="2"/>
      <charset val="238"/>
      <scheme val="minor"/>
    </font>
    <font>
      <sz val="8"/>
      <color indexed="8"/>
      <name val="Arial"/>
      <family val="2"/>
      <charset val="238"/>
    </font>
    <font>
      <sz val="8"/>
      <color theme="1"/>
      <name val="Arial"/>
      <family val="2"/>
      <charset val="238"/>
    </font>
    <font>
      <b/>
      <sz val="8"/>
      <color rgb="FFFF0000"/>
      <name val="Arial"/>
      <family val="2"/>
      <charset val="238"/>
    </font>
    <font>
      <sz val="8"/>
      <color rgb="FFFF0000"/>
      <name val="Arial"/>
      <family val="2"/>
      <charset val="238"/>
    </font>
    <font>
      <u/>
      <sz val="10"/>
      <color indexed="12"/>
      <name val="Arial"/>
      <family val="2"/>
      <charset val="238"/>
    </font>
    <font>
      <vertAlign val="superscript"/>
      <sz val="8"/>
      <name val="Arial"/>
      <family val="2"/>
      <charset val="238"/>
    </font>
    <font>
      <sz val="11"/>
      <color theme="1"/>
      <name val="Calibri"/>
      <family val="2"/>
      <scheme val="minor"/>
    </font>
    <font>
      <b/>
      <sz val="8"/>
      <color theme="1"/>
      <name val="Arial"/>
      <family val="2"/>
    </font>
    <font>
      <sz val="8"/>
      <color theme="1"/>
      <name val="Arial"/>
      <family val="2"/>
    </font>
    <font>
      <sz val="8"/>
      <name val="Arial"/>
      <family val="2"/>
    </font>
    <font>
      <sz val="8"/>
      <name val="Calibri"/>
      <family val="2"/>
      <charset val="238"/>
      <scheme val="minor"/>
    </font>
    <font>
      <strike/>
      <sz val="8"/>
      <name val="Calibri"/>
      <family val="2"/>
      <charset val="238"/>
      <scheme val="minor"/>
    </font>
    <font>
      <sz val="8"/>
      <color rgb="FFFF0000"/>
      <name val="Calibri"/>
      <family val="2"/>
      <charset val="238"/>
      <scheme val="minor"/>
    </font>
    <font>
      <b/>
      <sz val="8"/>
      <name val="Calibri"/>
      <family val="2"/>
      <charset val="238"/>
      <scheme val="minor"/>
    </font>
    <font>
      <sz val="9"/>
      <name val="Arial"/>
      <family val="2"/>
      <charset val="238"/>
    </font>
    <font>
      <b/>
      <sz val="9"/>
      <name val="Arial"/>
      <family val="2"/>
      <charset val="238"/>
    </font>
    <font>
      <sz val="9"/>
      <color indexed="10"/>
      <name val="Arial"/>
      <family val="2"/>
      <charset val="238"/>
    </font>
    <font>
      <u/>
      <sz val="11"/>
      <color theme="10"/>
      <name val="Calibri"/>
      <family val="2"/>
      <charset val="238"/>
      <scheme val="minor"/>
    </font>
    <font>
      <u/>
      <sz val="9"/>
      <color theme="10"/>
      <name val="Calibri"/>
      <family val="2"/>
      <charset val="238"/>
      <scheme val="minor"/>
    </font>
  </fonts>
  <fills count="48">
    <fill>
      <patternFill patternType="none"/>
    </fill>
    <fill>
      <patternFill patternType="gray125"/>
    </fill>
    <fill>
      <patternFill patternType="solid">
        <fgColor indexed="9"/>
      </patternFill>
    </fill>
    <fill>
      <patternFill patternType="solid">
        <fgColor indexed="31"/>
        <bgColor indexed="22"/>
      </patternFill>
    </fill>
    <fill>
      <patternFill patternType="solid">
        <fgColor indexed="47"/>
      </patternFill>
    </fill>
    <fill>
      <patternFill patternType="solid">
        <fgColor indexed="45"/>
        <bgColor indexed="29"/>
      </patternFill>
    </fill>
    <fill>
      <patternFill patternType="solid">
        <fgColor indexed="26"/>
      </patternFill>
    </fill>
    <fill>
      <patternFill patternType="solid">
        <fgColor indexed="42"/>
        <bgColor indexed="27"/>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bgColor indexed="22"/>
      </patternFill>
    </fill>
    <fill>
      <patternFill patternType="solid">
        <fgColor indexed="46"/>
        <bgColor indexed="45"/>
      </patternFill>
    </fill>
    <fill>
      <patternFill patternType="solid">
        <fgColor indexed="27"/>
        <bgColor indexed="42"/>
      </patternFill>
    </fill>
    <fill>
      <patternFill patternType="solid">
        <fgColor indexed="22"/>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43"/>
      </patternFill>
    </fill>
    <fill>
      <patternFill patternType="solid">
        <fgColor indexed="11"/>
        <bgColor indexed="49"/>
      </patternFill>
    </fill>
    <fill>
      <patternFill patternType="solid">
        <fgColor indexed="44"/>
      </patternFill>
    </fill>
    <fill>
      <patternFill patternType="solid">
        <fgColor indexed="51"/>
        <bgColor indexed="13"/>
      </patternFill>
    </fill>
    <fill>
      <patternFill patternType="solid">
        <fgColor indexed="51"/>
        <bgColor indexed="34"/>
      </patternFill>
    </fill>
    <fill>
      <patternFill patternType="solid">
        <fgColor indexed="49"/>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patternFill>
    </fill>
    <fill>
      <patternFill patternType="solid">
        <fgColor indexed="10"/>
        <bgColor indexed="53"/>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4"/>
      </patternFill>
    </fill>
    <fill>
      <patternFill patternType="solid">
        <fgColor indexed="53"/>
      </patternFill>
    </fill>
    <fill>
      <patternFill patternType="solid">
        <fgColor indexed="53"/>
        <bgColor indexed="10"/>
      </patternFill>
    </fill>
    <fill>
      <patternFill patternType="solid">
        <fgColor indexed="53"/>
        <bgColor indexed="52"/>
      </patternFill>
    </fill>
    <fill>
      <patternFill patternType="solid">
        <fgColor indexed="45"/>
      </patternFill>
    </fill>
    <fill>
      <patternFill patternType="solid">
        <fgColor indexed="26"/>
        <bgColor indexed="50"/>
      </patternFill>
    </fill>
    <fill>
      <patternFill patternType="solid">
        <fgColor indexed="26"/>
        <bgColor indexed="9"/>
      </patternFill>
    </fill>
    <fill>
      <patternFill patternType="solid">
        <fgColor indexed="22"/>
        <bgColor indexed="31"/>
      </patternFill>
    </fill>
    <fill>
      <patternFill patternType="solid">
        <fgColor indexed="55"/>
      </patternFill>
    </fill>
    <fill>
      <patternFill patternType="solid">
        <fgColor indexed="55"/>
        <bgColor indexed="23"/>
      </patternFill>
    </fill>
    <fill>
      <patternFill patternType="solid">
        <fgColor indexed="42"/>
      </patternFill>
    </fill>
    <fill>
      <patternFill patternType="solid">
        <fgColor indexed="43"/>
        <bgColor indexed="26"/>
      </patternFill>
    </fill>
    <fill>
      <patternFill patternType="solid">
        <fgColor theme="0" tint="-0.14999847407452621"/>
        <bgColor indexed="64"/>
      </patternFill>
    </fill>
    <fill>
      <patternFill patternType="solid">
        <fgColor rgb="FFCCFFFF"/>
        <bgColor indexed="64"/>
      </patternFill>
    </fill>
  </fills>
  <borders count="18">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49"/>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indexed="49"/>
      </top>
      <bottom style="double">
        <color indexed="49"/>
      </bottom>
      <diagonal/>
    </border>
    <border>
      <left/>
      <right/>
      <top style="thin">
        <color indexed="62"/>
      </top>
      <bottom style="double">
        <color indexed="62"/>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38">
    <xf numFmtId="0" fontId="0" fillId="0" borderId="0"/>
    <xf numFmtId="164" fontId="5" fillId="0" borderId="0" applyFont="0" applyFill="0" applyBorder="0" applyAlignment="0" applyProtection="0"/>
    <xf numFmtId="165" fontId="5" fillId="0" borderId="0" applyFill="0" applyBorder="0" applyAlignment="0" applyProtection="0"/>
    <xf numFmtId="166" fontId="6" fillId="0" borderId="0"/>
    <xf numFmtId="0" fontId="8" fillId="0" borderId="0">
      <alignment horizontal="justify" vertical="top" wrapText="1"/>
    </xf>
    <xf numFmtId="0" fontId="8" fillId="0" borderId="0">
      <alignment horizontal="right"/>
    </xf>
    <xf numFmtId="4" fontId="8" fillId="0" borderId="0">
      <alignment horizontal="right" wrapText="1"/>
    </xf>
    <xf numFmtId="0" fontId="5" fillId="0" borderId="0"/>
    <xf numFmtId="0" fontId="9" fillId="0" borderId="0"/>
    <xf numFmtId="0" fontId="5" fillId="0" borderId="0"/>
    <xf numFmtId="0" fontId="12" fillId="0" borderId="0"/>
    <xf numFmtId="0" fontId="6" fillId="0" borderId="0"/>
    <xf numFmtId="0" fontId="5" fillId="0" borderId="0"/>
    <xf numFmtId="0" fontId="10" fillId="0" borderId="0"/>
    <xf numFmtId="0" fontId="12" fillId="0" borderId="0"/>
    <xf numFmtId="0" fontId="9" fillId="0" borderId="0"/>
    <xf numFmtId="0" fontId="4" fillId="0" borderId="0"/>
    <xf numFmtId="0" fontId="11" fillId="0" borderId="0"/>
    <xf numFmtId="164" fontId="5" fillId="0" borderId="0" applyFont="0" applyFill="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2"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4" borderId="0" applyNumberFormat="0" applyBorder="0" applyAlignment="0" applyProtection="0"/>
    <xf numFmtId="0" fontId="4" fillId="11" borderId="0" applyNumberFormat="0" applyBorder="0" applyAlignment="0" applyProtection="0"/>
    <xf numFmtId="0" fontId="4" fillId="3"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12" borderId="0" applyNumberFormat="0" applyBorder="0" applyAlignment="0" applyProtection="0"/>
    <xf numFmtId="0" fontId="4" fillId="8" borderId="0" applyNumberFormat="0" applyBorder="0" applyAlignment="0" applyProtection="0"/>
    <xf numFmtId="0" fontId="4" fillId="13"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4" borderId="0" applyNumberFormat="0" applyBorder="0" applyAlignment="0" applyProtection="0"/>
    <xf numFmtId="0" fontId="4" fillId="8" borderId="0" applyNumberFormat="0" applyBorder="0" applyAlignment="0" applyProtection="0"/>
    <xf numFmtId="0" fontId="4" fillId="20"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21" borderId="0" applyNumberFormat="0" applyBorder="0" applyAlignment="0" applyProtection="0"/>
    <xf numFmtId="0" fontId="4" fillId="17" borderId="0" applyNumberFormat="0" applyBorder="0" applyAlignment="0" applyProtection="0"/>
    <xf numFmtId="0" fontId="4" fillId="19" borderId="0" applyNumberFormat="0" applyBorder="0" applyAlignment="0" applyProtection="0"/>
    <xf numFmtId="0" fontId="4" fillId="12" borderId="0" applyNumberFormat="0" applyBorder="0" applyAlignment="0" applyProtection="0"/>
    <xf numFmtId="0" fontId="4" fillId="8" borderId="0" applyNumberFormat="0" applyBorder="0" applyAlignment="0" applyProtection="0"/>
    <xf numFmtId="0" fontId="4" fillId="15" borderId="0" applyNumberFormat="0" applyBorder="0" applyAlignment="0" applyProtection="0"/>
    <xf numFmtId="0" fontId="4" fillId="22" borderId="0" applyNumberFormat="0" applyBorder="0" applyAlignment="0" applyProtection="0"/>
    <xf numFmtId="0" fontId="4" fillId="21" borderId="0" applyNumberFormat="0" applyBorder="0" applyAlignment="0" applyProtection="0"/>
    <xf numFmtId="0" fontId="4" fillId="15"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4" borderId="0" applyNumberFormat="0" applyBorder="0" applyAlignment="0" applyProtection="0"/>
    <xf numFmtId="0" fontId="13" fillId="25" borderId="0" applyNumberFormat="0" applyBorder="0" applyAlignment="0" applyProtection="0"/>
    <xf numFmtId="0" fontId="13" fillId="23" borderId="0" applyNumberFormat="0" applyBorder="0" applyAlignment="0" applyProtection="0"/>
    <xf numFmtId="0" fontId="13" fillId="26" borderId="0" applyNumberFormat="0" applyBorder="0" applyAlignment="0" applyProtection="0"/>
    <xf numFmtId="0" fontId="13" fillId="4" borderId="0" applyNumberFormat="0" applyBorder="0" applyAlignment="0" applyProtection="0"/>
    <xf numFmtId="0" fontId="13" fillId="27" borderId="0" applyNumberFormat="0" applyBorder="0" applyAlignment="0" applyProtection="0"/>
    <xf numFmtId="0" fontId="13" fillId="24" borderId="0" applyNumberFormat="0" applyBorder="0" applyAlignment="0" applyProtection="0"/>
    <xf numFmtId="0" fontId="13" fillId="17" borderId="0" applyNumberFormat="0" applyBorder="0" applyAlignment="0" applyProtection="0"/>
    <xf numFmtId="0" fontId="13" fillId="19"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3"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25" borderId="0" applyNumberFormat="0" applyBorder="0" applyAlignment="0" applyProtection="0"/>
    <xf numFmtId="0" fontId="13" fillId="23" borderId="0" applyNumberFormat="0" applyBorder="0" applyAlignment="0" applyProtection="0"/>
    <xf numFmtId="0" fontId="13" fillId="26"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4" fillId="38" borderId="0" applyNumberFormat="0" applyBorder="0" applyAlignment="0" applyProtection="0"/>
    <xf numFmtId="0" fontId="14" fillId="5" borderId="0" applyNumberFormat="0" applyBorder="0" applyAlignment="0" applyProtection="0"/>
    <xf numFmtId="0" fontId="5" fillId="39" borderId="1" applyNumberFormat="0" applyAlignment="0" applyProtection="0"/>
    <xf numFmtId="0" fontId="5" fillId="40" borderId="1" applyNumberFormat="0" applyAlignment="0" applyProtection="0"/>
    <xf numFmtId="0" fontId="15" fillId="2" borderId="2" applyNumberFormat="0" applyAlignment="0" applyProtection="0"/>
    <xf numFmtId="0" fontId="15" fillId="41" borderId="2" applyNumberFormat="0" applyAlignment="0" applyProtection="0"/>
    <xf numFmtId="0" fontId="16" fillId="42" borderId="3" applyNumberFormat="0" applyAlignment="0" applyProtection="0"/>
    <xf numFmtId="0" fontId="16" fillId="43" borderId="3" applyNumberFormat="0" applyAlignment="0" applyProtection="0"/>
    <xf numFmtId="164" fontId="17" fillId="0" borderId="0" applyFont="0" applyFill="0" applyBorder="0" applyAlignment="0" applyProtection="0"/>
    <xf numFmtId="168" fontId="5" fillId="0" borderId="0" applyFill="0" applyBorder="0" applyAlignment="0" applyProtection="0"/>
    <xf numFmtId="164" fontId="18" fillId="0" borderId="0" applyFont="0" applyFill="0" applyBorder="0" applyAlignment="0" applyProtection="0"/>
    <xf numFmtId="168" fontId="5" fillId="0" borderId="0" applyFill="0" applyBorder="0" applyAlignment="0" applyProtection="0"/>
    <xf numFmtId="168" fontId="5" fillId="0" borderId="0" applyFill="0" applyBorder="0" applyAlignment="0" applyProtection="0"/>
    <xf numFmtId="0" fontId="19" fillId="7" borderId="0" applyNumberFormat="0" applyBorder="0" applyAlignment="0" applyProtection="0"/>
    <xf numFmtId="171" fontId="20" fillId="0" borderId="0" applyFont="0" applyFill="0" applyBorder="0" applyAlignment="0" applyProtection="0"/>
    <xf numFmtId="172" fontId="5" fillId="0" borderId="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0" borderId="0" applyNumberFormat="0" applyFont="0" applyFill="0" applyBorder="0" applyAlignment="0" applyProtection="0"/>
    <xf numFmtId="0" fontId="5" fillId="0" borderId="0" applyNumberFormat="0" applyFill="0" applyBorder="0" applyAlignment="0" applyProtection="0"/>
    <xf numFmtId="0" fontId="22" fillId="0" borderId="0" applyNumberFormat="0" applyFont="0" applyFill="0" applyBorder="0" applyAlignment="0" applyProtection="0"/>
    <xf numFmtId="0" fontId="5" fillId="0" borderId="0" applyNumberFormat="0" applyFill="0" applyBorder="0" applyAlignment="0" applyProtection="0"/>
    <xf numFmtId="0" fontId="22" fillId="0" borderId="0" applyNumberFormat="0" applyFont="0" applyFill="0" applyBorder="0" applyAlignment="0" applyProtection="0"/>
    <xf numFmtId="0" fontId="5" fillId="0" borderId="0" applyNumberFormat="0" applyFill="0" applyBorder="0" applyAlignment="0" applyProtection="0"/>
    <xf numFmtId="0" fontId="22" fillId="0" borderId="0" applyNumberFormat="0" applyFont="0" applyFill="0" applyBorder="0" applyAlignment="0" applyProtection="0"/>
    <xf numFmtId="0" fontId="5" fillId="0" borderId="0" applyNumberFormat="0" applyFill="0" applyBorder="0" applyAlignment="0" applyProtection="0"/>
    <xf numFmtId="0" fontId="22" fillId="0" borderId="0" applyNumberFormat="0" applyFont="0" applyFill="0" applyBorder="0" applyAlignment="0" applyProtection="0"/>
    <xf numFmtId="0" fontId="5" fillId="0" borderId="0" applyNumberFormat="0" applyFill="0" applyBorder="0" applyAlignment="0" applyProtection="0"/>
    <xf numFmtId="0" fontId="22" fillId="0" borderId="0" applyNumberFormat="0" applyFont="0" applyFill="0" applyBorder="0" applyAlignment="0" applyProtection="0"/>
    <xf numFmtId="0" fontId="5" fillId="0" borderId="0" applyNumberFormat="0" applyFill="0" applyBorder="0" applyAlignment="0" applyProtection="0"/>
    <xf numFmtId="0" fontId="22" fillId="0" borderId="0" applyNumberFormat="0" applyFont="0" applyFill="0" applyBorder="0" applyAlignment="0" applyProtection="0"/>
    <xf numFmtId="0" fontId="5" fillId="0" borderId="0" applyNumberFormat="0" applyFill="0" applyBorder="0" applyAlignment="0" applyProtection="0"/>
    <xf numFmtId="0" fontId="19" fillId="44" borderId="0" applyNumberFormat="0" applyBorder="0" applyAlignment="0" applyProtection="0"/>
    <xf numFmtId="0" fontId="19" fillId="7" borderId="0" applyNumberFormat="0" applyBorder="0" applyAlignment="0" applyProtection="0"/>
    <xf numFmtId="0" fontId="23" fillId="0" borderId="4" applyNumberFormat="0" applyFill="0" applyAlignment="0" applyProtection="0"/>
    <xf numFmtId="0" fontId="24" fillId="0" borderId="0">
      <alignment horizontal="center"/>
    </xf>
    <xf numFmtId="0" fontId="25" fillId="0" borderId="5" applyNumberFormat="0" applyFill="0" applyAlignment="0" applyProtection="0"/>
    <xf numFmtId="0" fontId="26" fillId="0" borderId="6" applyNumberFormat="0" applyFill="0" applyAlignment="0" applyProtection="0"/>
    <xf numFmtId="0" fontId="27" fillId="0" borderId="6" applyNumberFormat="0" applyFill="0" applyAlignment="0" applyProtection="0"/>
    <xf numFmtId="0" fontId="28" fillId="0" borderId="7" applyNumberFormat="0" applyFill="0" applyAlignment="0" applyProtection="0"/>
    <xf numFmtId="0" fontId="29" fillId="0" borderId="8" applyNumberFormat="0" applyFill="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4" fillId="0" borderId="0">
      <alignment horizontal="center" textRotation="90"/>
    </xf>
    <xf numFmtId="0" fontId="30" fillId="4" borderId="2" applyNumberFormat="0" applyAlignment="0" applyProtection="0"/>
    <xf numFmtId="0" fontId="30" fillId="11" borderId="2" applyNumberFormat="0" applyAlignment="0" applyProtection="0"/>
    <xf numFmtId="0" fontId="13" fillId="28"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37" borderId="0" applyNumberFormat="0" applyBorder="0" applyAlignment="0" applyProtection="0"/>
    <xf numFmtId="0" fontId="31" fillId="41" borderId="9" applyNumberFormat="0" applyAlignment="0" applyProtection="0"/>
    <xf numFmtId="0" fontId="15" fillId="41" borderId="2" applyNumberFormat="0" applyAlignment="0" applyProtection="0"/>
    <xf numFmtId="38" fontId="32" fillId="0" borderId="0"/>
    <xf numFmtId="38" fontId="32" fillId="0" borderId="0"/>
    <xf numFmtId="38" fontId="33" fillId="0" borderId="0"/>
    <xf numFmtId="38" fontId="33" fillId="0" borderId="0"/>
    <xf numFmtId="38" fontId="34" fillId="0" borderId="0"/>
    <xf numFmtId="38" fontId="34" fillId="0" borderId="0"/>
    <xf numFmtId="38" fontId="35" fillId="0" borderId="0"/>
    <xf numFmtId="38" fontId="35" fillId="0" borderId="0"/>
    <xf numFmtId="0" fontId="36" fillId="0" borderId="0"/>
    <xf numFmtId="0" fontId="36" fillId="0" borderId="0"/>
    <xf numFmtId="0" fontId="37" fillId="0" borderId="10" applyNumberFormat="0" applyFill="0" applyAlignment="0" applyProtection="0"/>
    <xf numFmtId="0" fontId="37" fillId="0" borderId="10" applyNumberFormat="0" applyFill="0" applyAlignment="0" applyProtection="0"/>
    <xf numFmtId="0" fontId="14" fillId="5" borderId="0" applyNumberFormat="0" applyBorder="0" applyAlignment="0" applyProtection="0"/>
    <xf numFmtId="0" fontId="38" fillId="0" borderId="0" applyNumberFormat="0" applyFill="0" applyBorder="0" applyAlignment="0" applyProtection="0"/>
    <xf numFmtId="0" fontId="25" fillId="0" borderId="5" applyNumberFormat="0" applyFill="0" applyAlignment="0" applyProtection="0"/>
    <xf numFmtId="0" fontId="27" fillId="0" borderId="6" applyNumberFormat="0" applyFill="0" applyAlignment="0" applyProtection="0"/>
    <xf numFmtId="0" fontId="29" fillId="0" borderId="8" applyNumberFormat="0" applyFill="0" applyAlignment="0" applyProtection="0"/>
    <xf numFmtId="0" fontId="29" fillId="0" borderId="0" applyNumberFormat="0" applyFill="0" applyBorder="0" applyAlignment="0" applyProtection="0"/>
    <xf numFmtId="0" fontId="39" fillId="18"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6" fillId="0" borderId="0"/>
    <xf numFmtId="0" fontId="17" fillId="0" borderId="0"/>
    <xf numFmtId="0" fontId="5" fillId="0" borderId="0"/>
    <xf numFmtId="0" fontId="6" fillId="0" borderId="0"/>
    <xf numFmtId="0" fontId="17" fillId="0" borderId="0"/>
    <xf numFmtId="0" fontId="17"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6" borderId="1" applyNumberFormat="0" applyFont="0" applyAlignment="0" applyProtection="0"/>
    <xf numFmtId="0" fontId="5" fillId="40" borderId="1" applyNumberFormat="0" applyAlignment="0" applyProtection="0"/>
    <xf numFmtId="0" fontId="5" fillId="0" borderId="0"/>
    <xf numFmtId="0" fontId="31" fillId="2" borderId="9" applyNumberFormat="0" applyAlignment="0" applyProtection="0"/>
    <xf numFmtId="0" fontId="31" fillId="41" borderId="9"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ill="0" applyBorder="0" applyAlignment="0" applyProtection="0"/>
    <xf numFmtId="9" fontId="5" fillId="0" borderId="0" applyFill="0" applyBorder="0" applyAlignment="0" applyProtection="0"/>
    <xf numFmtId="9" fontId="17" fillId="0" borderId="0" applyFont="0" applyFill="0" applyBorder="0" applyAlignment="0" applyProtection="0"/>
    <xf numFmtId="9" fontId="5" fillId="0" borderId="0" applyFill="0" applyBorder="0" applyAlignment="0" applyProtection="0"/>
    <xf numFmtId="9" fontId="17" fillId="0" borderId="0" applyFont="0" applyFill="0" applyBorder="0" applyAlignment="0" applyProtection="0"/>
    <xf numFmtId="9" fontId="5" fillId="0" borderId="0" applyFill="0" applyBorder="0" applyAlignment="0" applyProtection="0"/>
    <xf numFmtId="0" fontId="37" fillId="0" borderId="10" applyNumberFormat="0" applyFill="0" applyAlignment="0" applyProtection="0"/>
    <xf numFmtId="0" fontId="16" fillId="43" borderId="3" applyNumberFormat="0" applyAlignment="0" applyProtection="0"/>
    <xf numFmtId="0" fontId="40" fillId="0" borderId="0"/>
    <xf numFmtId="167" fontId="40" fillId="0" borderId="0"/>
    <xf numFmtId="0" fontId="5" fillId="0" borderId="0"/>
    <xf numFmtId="0" fontId="21"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38" fillId="0" borderId="0" applyNumberFormat="0" applyFill="0" applyBorder="0" applyAlignment="0" applyProtection="0"/>
    <xf numFmtId="0" fontId="43" fillId="0" borderId="11"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30" fillId="11" borderId="2" applyNumberFormat="0" applyAlignment="0" applyProtection="0"/>
    <xf numFmtId="170" fontId="44" fillId="0" borderId="0" applyFont="0" applyFill="0" applyBorder="0" applyAlignment="0" applyProtection="0"/>
    <xf numFmtId="169" fontId="5" fillId="0" borderId="0" applyFon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6" fillId="0" borderId="0">
      <alignment horizontal="right" vertical="top"/>
    </xf>
    <xf numFmtId="4" fontId="5" fillId="0" borderId="0">
      <alignment vertical="justify"/>
    </xf>
    <xf numFmtId="0" fontId="48" fillId="0" borderId="0"/>
    <xf numFmtId="0" fontId="47" fillId="0" borderId="0"/>
    <xf numFmtId="0" fontId="5" fillId="0" borderId="0"/>
    <xf numFmtId="0" fontId="4" fillId="0" borderId="0"/>
    <xf numFmtId="0" fontId="5" fillId="0" borderId="0"/>
    <xf numFmtId="0" fontId="4" fillId="0" borderId="0"/>
    <xf numFmtId="0" fontId="5" fillId="0" borderId="0"/>
    <xf numFmtId="0" fontId="49" fillId="0" borderId="0"/>
    <xf numFmtId="0" fontId="17" fillId="0" borderId="0"/>
    <xf numFmtId="0" fontId="49" fillId="0" borderId="0"/>
    <xf numFmtId="0" fontId="5" fillId="0" borderId="0"/>
    <xf numFmtId="0" fontId="3" fillId="0" borderId="0"/>
    <xf numFmtId="0" fontId="51" fillId="0" borderId="0"/>
    <xf numFmtId="0" fontId="11" fillId="0" borderId="0"/>
    <xf numFmtId="0" fontId="17" fillId="0" borderId="0"/>
    <xf numFmtId="0" fontId="2" fillId="0" borderId="0"/>
    <xf numFmtId="0" fontId="55" fillId="0" borderId="0" applyNumberFormat="0" applyFill="0" applyBorder="0" applyAlignment="0" applyProtection="0">
      <alignment vertical="top"/>
      <protection locked="0"/>
    </xf>
    <xf numFmtId="0" fontId="57" fillId="0" borderId="0"/>
    <xf numFmtId="0" fontId="47" fillId="0" borderId="0"/>
    <xf numFmtId="0" fontId="57" fillId="0" borderId="0"/>
    <xf numFmtId="0" fontId="1" fillId="0" borderId="0"/>
    <xf numFmtId="0" fontId="68" fillId="0" borderId="0" applyNumberFormat="0" applyFill="0" applyBorder="0" applyAlignment="0" applyProtection="0"/>
    <xf numFmtId="0" fontId="55" fillId="0" borderId="0" applyNumberFormat="0" applyFill="0" applyBorder="0" applyAlignment="0" applyProtection="0">
      <alignment vertical="top"/>
      <protection locked="0"/>
    </xf>
  </cellStyleXfs>
  <cellXfs count="213">
    <xf numFmtId="0" fontId="0" fillId="0" borderId="0" xfId="0"/>
    <xf numFmtId="0" fontId="7" fillId="0" borderId="0" xfId="0" applyFont="1" applyAlignment="1">
      <alignment horizontal="center"/>
    </xf>
    <xf numFmtId="1" fontId="7" fillId="0" borderId="0" xfId="0" applyNumberFormat="1" applyFont="1" applyAlignment="1">
      <alignment horizontal="center"/>
    </xf>
    <xf numFmtId="1" fontId="7" fillId="0" borderId="0" xfId="0" applyNumberFormat="1" applyFont="1" applyAlignment="1">
      <alignment horizontal="left" vertical="top"/>
    </xf>
    <xf numFmtId="4" fontId="7" fillId="0" borderId="0" xfId="0" applyNumberFormat="1" applyFont="1" applyAlignment="1">
      <alignment horizontal="right"/>
    </xf>
    <xf numFmtId="0" fontId="7" fillId="0" borderId="0" xfId="0" applyFont="1" applyAlignment="1">
      <alignment horizontal="justify" vertical="top" wrapText="1"/>
    </xf>
    <xf numFmtId="0" fontId="7" fillId="0" borderId="0" xfId="0" applyFont="1" applyAlignment="1">
      <alignment horizontal="left" vertical="top" wrapText="1"/>
    </xf>
    <xf numFmtId="0" fontId="7" fillId="0" borderId="0" xfId="0" applyFont="1"/>
    <xf numFmtId="0" fontId="7" fillId="0" borderId="0" xfId="0" applyFont="1" applyAlignment="1">
      <alignment horizontal="right"/>
    </xf>
    <xf numFmtId="1" fontId="45" fillId="0" borderId="0" xfId="0" applyNumberFormat="1" applyFont="1" applyAlignment="1">
      <alignment horizontal="center"/>
    </xf>
    <xf numFmtId="0" fontId="45" fillId="0" borderId="0" xfId="0" applyFont="1"/>
    <xf numFmtId="3" fontId="7" fillId="0" borderId="0" xfId="0" applyNumberFormat="1" applyFont="1" applyAlignment="1">
      <alignment horizontal="center" vertical="top"/>
    </xf>
    <xf numFmtId="3" fontId="45" fillId="0" borderId="0" xfId="0" applyNumberFormat="1" applyFont="1" applyAlignment="1">
      <alignment horizontal="center" vertical="top"/>
    </xf>
    <xf numFmtId="2" fontId="7" fillId="0" borderId="0" xfId="0" applyNumberFormat="1" applyFont="1" applyAlignment="1" applyProtection="1">
      <alignment horizontal="right" vertical="center"/>
      <protection locked="0"/>
    </xf>
    <xf numFmtId="3" fontId="7" fillId="0" borderId="0" xfId="0" applyNumberFormat="1" applyFont="1" applyAlignment="1">
      <alignment horizontal="center"/>
    </xf>
    <xf numFmtId="0" fontId="45" fillId="0" borderId="0" xfId="0" applyFont="1" applyAlignment="1">
      <alignment horizontal="center"/>
    </xf>
    <xf numFmtId="0" fontId="45" fillId="0" borderId="0" xfId="0" applyFont="1" applyAlignment="1">
      <alignment horizontal="left" vertical="top"/>
    </xf>
    <xf numFmtId="0" fontId="7" fillId="0" borderId="0" xfId="0" applyFont="1" applyAlignment="1">
      <alignment horizontal="center" wrapText="1"/>
    </xf>
    <xf numFmtId="4" fontId="45" fillId="0" borderId="0" xfId="0" applyNumberFormat="1" applyFont="1" applyAlignment="1">
      <alignment horizontal="right"/>
    </xf>
    <xf numFmtId="0" fontId="45" fillId="0" borderId="0" xfId="0" applyFont="1" applyAlignment="1">
      <alignment horizontal="justify" vertical="top" wrapText="1"/>
    </xf>
    <xf numFmtId="4" fontId="7" fillId="0" borderId="0" xfId="9" applyNumberFormat="1" applyFont="1" applyAlignment="1">
      <alignment horizontal="right"/>
    </xf>
    <xf numFmtId="0" fontId="7" fillId="0" borderId="0" xfId="0" applyFont="1" applyAlignment="1">
      <alignment wrapText="1"/>
    </xf>
    <xf numFmtId="1" fontId="45" fillId="0" borderId="0" xfId="0" applyNumberFormat="1" applyFont="1" applyAlignment="1">
      <alignment vertical="top"/>
    </xf>
    <xf numFmtId="1" fontId="45" fillId="0" borderId="0" xfId="0" applyNumberFormat="1" applyFont="1" applyAlignment="1">
      <alignment vertical="top" wrapText="1"/>
    </xf>
    <xf numFmtId="1" fontId="7" fillId="0" borderId="0" xfId="0" applyNumberFormat="1" applyFont="1" applyAlignment="1">
      <alignment horizontal="center" vertical="center"/>
    </xf>
    <xf numFmtId="4" fontId="7" fillId="0" borderId="0" xfId="217" applyNumberFormat="1" applyFont="1" applyAlignment="1">
      <alignment horizontal="center"/>
    </xf>
    <xf numFmtId="4" fontId="45" fillId="0" borderId="0" xfId="9" applyNumberFormat="1" applyFont="1" applyAlignment="1">
      <alignment horizontal="right"/>
    </xf>
    <xf numFmtId="4" fontId="45" fillId="0" borderId="0" xfId="217" applyNumberFormat="1" applyFont="1" applyAlignment="1">
      <alignment horizontal="center"/>
    </xf>
    <xf numFmtId="3" fontId="45" fillId="0" borderId="0" xfId="217" applyNumberFormat="1" applyFont="1" applyAlignment="1">
      <alignment horizontal="center" wrapText="1"/>
    </xf>
    <xf numFmtId="4" fontId="45" fillId="0" borderId="0" xfId="217" applyNumberFormat="1" applyFont="1" applyAlignment="1" applyProtection="1">
      <alignment horizontal="right" wrapText="1"/>
      <protection locked="0"/>
    </xf>
    <xf numFmtId="3" fontId="7" fillId="0" borderId="0" xfId="0" applyNumberFormat="1" applyFont="1" applyAlignment="1">
      <alignment horizontal="center" wrapText="1"/>
    </xf>
    <xf numFmtId="3" fontId="45" fillId="0" borderId="0" xfId="0" applyNumberFormat="1" applyFont="1" applyAlignment="1">
      <alignment horizontal="center" wrapText="1"/>
    </xf>
    <xf numFmtId="3" fontId="45" fillId="0" borderId="0" xfId="0" applyNumberFormat="1" applyFont="1" applyAlignment="1">
      <alignment horizontal="center"/>
    </xf>
    <xf numFmtId="0" fontId="7" fillId="0" borderId="0" xfId="9" applyFont="1" applyAlignment="1">
      <alignment vertical="top" wrapText="1"/>
    </xf>
    <xf numFmtId="0" fontId="7" fillId="0" borderId="0" xfId="9" applyFont="1" applyAlignment="1">
      <alignment vertical="top"/>
    </xf>
    <xf numFmtId="0" fontId="45" fillId="0" borderId="0" xfId="9" applyFont="1" applyAlignment="1">
      <alignment horizontal="center"/>
    </xf>
    <xf numFmtId="1" fontId="7" fillId="0" borderId="0" xfId="0" applyNumberFormat="1" applyFont="1" applyAlignment="1" applyProtection="1">
      <alignment horizontal="right" wrapText="1"/>
      <protection locked="0"/>
    </xf>
    <xf numFmtId="4" fontId="45" fillId="0" borderId="0" xfId="0" applyNumberFormat="1" applyFont="1" applyAlignment="1">
      <alignment horizontal="right" wrapText="1"/>
    </xf>
    <xf numFmtId="1" fontId="45" fillId="0" borderId="0" xfId="0" applyNumberFormat="1" applyFont="1"/>
    <xf numFmtId="0" fontId="7" fillId="0" borderId="0" xfId="0" applyFont="1" applyAlignment="1">
      <alignment horizontal="right" vertical="center"/>
    </xf>
    <xf numFmtId="3" fontId="7" fillId="0" borderId="0" xfId="0" applyNumberFormat="1" applyFont="1" applyAlignment="1">
      <alignment horizontal="left" vertical="top" wrapText="1"/>
    </xf>
    <xf numFmtId="3" fontId="7" fillId="0" borderId="0" xfId="0" applyNumberFormat="1" applyFont="1" applyAlignment="1">
      <alignment horizontal="right"/>
    </xf>
    <xf numFmtId="0" fontId="7" fillId="0" borderId="0" xfId="0" applyFont="1" applyAlignment="1">
      <alignment horizontal="left" vertical="top"/>
    </xf>
    <xf numFmtId="0" fontId="7" fillId="46" borderId="0" xfId="0" applyFont="1" applyFill="1" applyAlignment="1">
      <alignment horizontal="center" vertical="center" wrapText="1"/>
    </xf>
    <xf numFmtId="3" fontId="45" fillId="46" borderId="0" xfId="0" applyNumberFormat="1" applyFont="1" applyFill="1" applyAlignment="1">
      <alignment horizontal="center" vertical="top"/>
    </xf>
    <xf numFmtId="3" fontId="45" fillId="46" borderId="0" xfId="0" applyNumberFormat="1" applyFont="1" applyFill="1" applyAlignment="1">
      <alignment horizontal="center"/>
    </xf>
    <xf numFmtId="4" fontId="45" fillId="46" borderId="0" xfId="0" applyNumberFormat="1" applyFont="1" applyFill="1" applyAlignment="1">
      <alignment horizontal="right"/>
    </xf>
    <xf numFmtId="0" fontId="45" fillId="46" borderId="0" xfId="9" applyFont="1" applyFill="1" applyAlignment="1">
      <alignment horizontal="center"/>
    </xf>
    <xf numFmtId="4" fontId="7" fillId="0" borderId="0" xfId="0" applyNumberFormat="1" applyFont="1"/>
    <xf numFmtId="0" fontId="45" fillId="0" borderId="0" xfId="0" applyFont="1" applyAlignment="1">
      <alignment horizontal="left" vertical="top" wrapText="1"/>
    </xf>
    <xf numFmtId="0" fontId="7" fillId="0" borderId="0" xfId="180" applyFont="1" applyAlignment="1">
      <alignment horizontal="center" vertical="top"/>
    </xf>
    <xf numFmtId="4" fontId="7" fillId="0" borderId="0" xfId="217" applyNumberFormat="1" applyFont="1"/>
    <xf numFmtId="0" fontId="7" fillId="0" borderId="0" xfId="0" applyFont="1" applyAlignment="1">
      <alignment horizontal="right" vertical="top" wrapText="1"/>
    </xf>
    <xf numFmtId="0" fontId="7" fillId="0" borderId="13" xfId="0" applyFont="1" applyBorder="1" applyAlignment="1">
      <alignment horizontal="right" vertical="top" wrapText="1"/>
    </xf>
    <xf numFmtId="0" fontId="7" fillId="0" borderId="0" xfId="0" applyFont="1" applyAlignment="1">
      <alignment horizontal="right" vertical="top"/>
    </xf>
    <xf numFmtId="0" fontId="50" fillId="0" borderId="0" xfId="218" applyFont="1" applyProtection="1">
      <protection locked="0"/>
    </xf>
    <xf numFmtId="0" fontId="45" fillId="46" borderId="0" xfId="0" applyFont="1" applyFill="1" applyAlignment="1">
      <alignment vertical="top" wrapText="1"/>
    </xf>
    <xf numFmtId="4" fontId="7" fillId="0" borderId="0" xfId="0" applyNumberFormat="1" applyFont="1" applyAlignment="1">
      <alignment horizontal="right" wrapText="1"/>
    </xf>
    <xf numFmtId="4" fontId="7" fillId="0" borderId="0" xfId="217" applyNumberFormat="1" applyFont="1" applyAlignment="1">
      <alignment horizontal="center" vertical="top"/>
    </xf>
    <xf numFmtId="4" fontId="7" fillId="0" borderId="0" xfId="217" applyNumberFormat="1" applyFont="1" applyAlignment="1" applyProtection="1">
      <alignment horizontal="right" wrapText="1"/>
      <protection locked="0"/>
    </xf>
    <xf numFmtId="3" fontId="7" fillId="0" borderId="0" xfId="217" applyNumberFormat="1" applyFont="1" applyAlignment="1">
      <alignment horizontal="center" wrapText="1"/>
    </xf>
    <xf numFmtId="4" fontId="45" fillId="0" borderId="0" xfId="0" applyNumberFormat="1" applyFont="1" applyAlignment="1" applyProtection="1">
      <alignment horizontal="right"/>
      <protection locked="0"/>
    </xf>
    <xf numFmtId="4" fontId="7" fillId="0" borderId="0" xfId="0" applyNumberFormat="1" applyFont="1" applyAlignment="1" applyProtection="1">
      <alignment horizontal="right"/>
      <protection locked="0"/>
    </xf>
    <xf numFmtId="4" fontId="50" fillId="0" borderId="0" xfId="218" applyNumberFormat="1" applyFont="1" applyAlignment="1" applyProtection="1">
      <alignment horizontal="right"/>
      <protection locked="0"/>
    </xf>
    <xf numFmtId="0" fontId="7" fillId="0" borderId="0" xfId="0" applyFont="1" applyAlignment="1">
      <alignment horizontal="center" vertical="top" wrapText="1"/>
    </xf>
    <xf numFmtId="4" fontId="7" fillId="0" borderId="0" xfId="9" applyNumberFormat="1" applyFont="1"/>
    <xf numFmtId="16" fontId="7" fillId="0" borderId="0" xfId="180" applyNumberFormat="1" applyFont="1" applyAlignment="1">
      <alignment horizontal="center" vertical="top"/>
    </xf>
    <xf numFmtId="3" fontId="7" fillId="46" borderId="0" xfId="0" applyNumberFormat="1" applyFont="1" applyFill="1" applyAlignment="1">
      <alignment horizontal="center" vertical="center" wrapText="1"/>
    </xf>
    <xf numFmtId="4" fontId="7" fillId="46" borderId="0" xfId="0" applyNumberFormat="1" applyFont="1" applyFill="1" applyAlignment="1">
      <alignment horizontal="center" vertical="center" wrapText="1"/>
    </xf>
    <xf numFmtId="4" fontId="7" fillId="0" borderId="0" xfId="217" applyNumberFormat="1" applyFont="1" applyAlignment="1">
      <alignment horizontal="left" vertical="top" wrapText="1"/>
    </xf>
    <xf numFmtId="0" fontId="7" fillId="46" borderId="0" xfId="0" applyFont="1" applyFill="1" applyAlignment="1">
      <alignment horizontal="right"/>
    </xf>
    <xf numFmtId="0" fontId="45" fillId="0" borderId="0" xfId="0" applyFont="1" applyAlignment="1">
      <alignment vertical="top" wrapText="1"/>
    </xf>
    <xf numFmtId="0" fontId="45" fillId="0" borderId="0" xfId="0" applyFont="1" applyAlignment="1">
      <alignment horizontal="center" vertical="top" wrapText="1"/>
    </xf>
    <xf numFmtId="4" fontId="45" fillId="0" borderId="0" xfId="0" applyNumberFormat="1" applyFont="1"/>
    <xf numFmtId="4" fontId="45" fillId="0" borderId="0" xfId="9" applyNumberFormat="1" applyFont="1"/>
    <xf numFmtId="0" fontId="45" fillId="46" borderId="0" xfId="0" applyFont="1" applyFill="1" applyAlignment="1">
      <alignment horizontal="right"/>
    </xf>
    <xf numFmtId="0" fontId="45" fillId="0" borderId="0" xfId="0" applyFont="1" applyAlignment="1">
      <alignment horizontal="right"/>
    </xf>
    <xf numFmtId="0" fontId="7" fillId="0" borderId="0" xfId="0" applyFont="1" applyAlignment="1">
      <alignment horizontal="center" vertical="top"/>
    </xf>
    <xf numFmtId="49" fontId="7" fillId="0" borderId="0" xfId="0" applyNumberFormat="1" applyFont="1" applyAlignment="1">
      <alignment horizontal="center"/>
    </xf>
    <xf numFmtId="0" fontId="45" fillId="0" borderId="0" xfId="0" applyFont="1" applyAlignment="1">
      <alignment vertical="top"/>
    </xf>
    <xf numFmtId="0" fontId="7" fillId="0" borderId="0" xfId="0" applyFont="1" applyAlignment="1">
      <alignment vertical="top" wrapText="1"/>
    </xf>
    <xf numFmtId="3" fontId="7" fillId="0" borderId="0" xfId="9" applyNumberFormat="1" applyFont="1" applyAlignment="1">
      <alignment horizontal="center" vertical="top"/>
    </xf>
    <xf numFmtId="9" fontId="7" fillId="0" borderId="0" xfId="227" applyNumberFormat="1" applyFont="1" applyAlignment="1" applyProtection="1">
      <alignment horizontal="center"/>
      <protection hidden="1"/>
    </xf>
    <xf numFmtId="2" fontId="7" fillId="0" borderId="0" xfId="227" applyNumberFormat="1" applyFont="1" applyAlignment="1" applyProtection="1">
      <alignment horizontal="center"/>
      <protection hidden="1"/>
    </xf>
    <xf numFmtId="4" fontId="7" fillId="0" borderId="0" xfId="218" applyNumberFormat="1" applyFont="1" applyAlignment="1" applyProtection="1">
      <alignment horizontal="right"/>
      <protection locked="0"/>
    </xf>
    <xf numFmtId="4" fontId="52" fillId="0" borderId="0" xfId="0" applyNumberFormat="1" applyFont="1" applyAlignment="1">
      <alignment horizontal="right"/>
    </xf>
    <xf numFmtId="0" fontId="7" fillId="0" borderId="0" xfId="7" applyFont="1" applyAlignment="1">
      <alignment vertical="top" wrapText="1"/>
    </xf>
    <xf numFmtId="1" fontId="7" fillId="0" borderId="0" xfId="0" applyNumberFormat="1" applyFont="1" applyAlignment="1">
      <alignment horizontal="center" wrapText="1"/>
    </xf>
    <xf numFmtId="2" fontId="7" fillId="0" borderId="0" xfId="0" applyNumberFormat="1" applyFont="1" applyAlignment="1">
      <alignment horizontal="center" wrapText="1"/>
    </xf>
    <xf numFmtId="0" fontId="7" fillId="0" borderId="0" xfId="227" applyFont="1" applyAlignment="1">
      <alignment horizontal="center" vertical="top"/>
    </xf>
    <xf numFmtId="0" fontId="7" fillId="0" borderId="0" xfId="218" applyFont="1" applyAlignment="1">
      <alignment vertical="top" wrapText="1"/>
    </xf>
    <xf numFmtId="0" fontId="7" fillId="0" borderId="0" xfId="218" applyFont="1" applyAlignment="1">
      <alignment horizontal="center"/>
    </xf>
    <xf numFmtId="2" fontId="7" fillId="0" borderId="0" xfId="218" applyNumberFormat="1" applyFont="1" applyAlignment="1">
      <alignment horizontal="center"/>
    </xf>
    <xf numFmtId="0" fontId="7" fillId="0" borderId="0" xfId="220" applyFont="1" applyAlignment="1">
      <alignment horizontal="justify" vertical="top" wrapText="1"/>
    </xf>
    <xf numFmtId="0" fontId="7" fillId="0" borderId="0" xfId="220" applyFont="1" applyAlignment="1">
      <alignment horizontal="center" wrapText="1"/>
    </xf>
    <xf numFmtId="2" fontId="7" fillId="0" borderId="0" xfId="220" applyNumberFormat="1" applyFont="1" applyAlignment="1">
      <alignment horizontal="center" wrapText="1"/>
    </xf>
    <xf numFmtId="2" fontId="7" fillId="0" borderId="0" xfId="0" applyNumberFormat="1" applyFont="1" applyAlignment="1">
      <alignment horizontal="center"/>
    </xf>
    <xf numFmtId="4" fontId="7" fillId="0" borderId="0" xfId="0" applyNumberFormat="1" applyFont="1" applyAlignment="1">
      <alignment horizontal="center"/>
    </xf>
    <xf numFmtId="1" fontId="7" fillId="0" borderId="0" xfId="227" applyNumberFormat="1" applyFont="1" applyAlignment="1" applyProtection="1">
      <alignment horizontal="center"/>
      <protection hidden="1"/>
    </xf>
    <xf numFmtId="0" fontId="7" fillId="0" borderId="0" xfId="7" applyFont="1" applyAlignment="1">
      <alignment horizontal="left" vertical="top" wrapText="1"/>
    </xf>
    <xf numFmtId="0" fontId="7" fillId="0" borderId="0" xfId="228" applyFont="1" applyAlignment="1">
      <alignment vertical="top" wrapText="1"/>
    </xf>
    <xf numFmtId="0" fontId="54" fillId="0" borderId="0" xfId="227" applyFont="1" applyAlignment="1">
      <alignment horizontal="center" vertical="top"/>
    </xf>
    <xf numFmtId="4" fontId="54" fillId="0" borderId="0" xfId="217" applyNumberFormat="1" applyFont="1" applyAlignment="1">
      <alignment horizontal="left" vertical="top" wrapText="1"/>
    </xf>
    <xf numFmtId="4" fontId="54" fillId="0" borderId="0" xfId="0" applyNumberFormat="1" applyFont="1" applyAlignment="1">
      <alignment horizontal="right" wrapText="1"/>
    </xf>
    <xf numFmtId="4" fontId="54" fillId="0" borderId="0" xfId="0" applyNumberFormat="1" applyFont="1" applyAlignment="1">
      <alignment horizontal="right"/>
    </xf>
    <xf numFmtId="0" fontId="54" fillId="0" borderId="0" xfId="0" applyFont="1" applyAlignment="1">
      <alignment horizontal="right"/>
    </xf>
    <xf numFmtId="0" fontId="54" fillId="0" borderId="0" xfId="0" applyFont="1"/>
    <xf numFmtId="9" fontId="54" fillId="0" borderId="0" xfId="227" applyNumberFormat="1" applyFont="1" applyAlignment="1" applyProtection="1">
      <alignment horizontal="center"/>
      <protection hidden="1"/>
    </xf>
    <xf numFmtId="4" fontId="7" fillId="0" borderId="0" xfId="0" applyNumberFormat="1" applyFont="1" applyAlignment="1">
      <alignment wrapText="1"/>
    </xf>
    <xf numFmtId="4" fontId="7" fillId="0" borderId="0" xfId="217" applyNumberFormat="1" applyFont="1" applyAlignment="1">
      <alignment horizontal="center" wrapText="1"/>
    </xf>
    <xf numFmtId="0" fontId="45" fillId="0" borderId="0" xfId="218" applyFont="1" applyAlignment="1">
      <alignment horizontal="center"/>
    </xf>
    <xf numFmtId="4" fontId="7" fillId="0" borderId="0" xfId="217" applyNumberFormat="1" applyFont="1" applyAlignment="1">
      <alignment horizontal="center" vertical="top" wrapText="1"/>
    </xf>
    <xf numFmtId="0" fontId="7" fillId="0" borderId="0" xfId="227" applyFont="1" applyAlignment="1">
      <alignment horizontal="left" vertical="top" wrapText="1"/>
    </xf>
    <xf numFmtId="49" fontId="7" fillId="0" borderId="0" xfId="227" applyNumberFormat="1" applyFont="1" applyAlignment="1">
      <alignment horizontal="center"/>
    </xf>
    <xf numFmtId="1" fontId="7" fillId="0" borderId="0" xfId="214" applyNumberFormat="1" applyFont="1" applyAlignment="1">
      <alignment horizontal="center"/>
    </xf>
    <xf numFmtId="0" fontId="7" fillId="0" borderId="0" xfId="0" applyFont="1" applyAlignment="1">
      <alignment vertical="top"/>
    </xf>
    <xf numFmtId="1" fontId="45" fillId="0" borderId="0" xfId="0" applyNumberFormat="1" applyFont="1" applyAlignment="1">
      <alignment horizontal="center" vertical="top"/>
    </xf>
    <xf numFmtId="4" fontId="7" fillId="0" borderId="0" xfId="0" applyNumberFormat="1" applyFont="1" applyAlignment="1">
      <alignment vertical="top" wrapText="1"/>
    </xf>
    <xf numFmtId="0" fontId="52" fillId="0" borderId="0" xfId="232" applyFont="1"/>
    <xf numFmtId="4" fontId="7" fillId="0" borderId="0" xfId="232" applyNumberFormat="1" applyFont="1" applyAlignment="1">
      <alignment horizontal="right"/>
    </xf>
    <xf numFmtId="1" fontId="7" fillId="0" borderId="0" xfId="0" applyNumberFormat="1" applyFont="1" applyAlignment="1">
      <alignment horizontal="center" vertical="top"/>
    </xf>
    <xf numFmtId="3" fontId="7" fillId="0" borderId="0" xfId="0" applyNumberFormat="1" applyFont="1" applyAlignment="1">
      <alignment vertical="top"/>
    </xf>
    <xf numFmtId="4" fontId="7" fillId="0" borderId="0" xfId="217" applyNumberFormat="1" applyFont="1" applyAlignment="1">
      <alignment vertical="top" wrapText="1"/>
    </xf>
    <xf numFmtId="0" fontId="51" fillId="0" borderId="0" xfId="0" applyFont="1" applyAlignment="1">
      <alignment horizontal="center" vertical="top"/>
    </xf>
    <xf numFmtId="0" fontId="45" fillId="0" borderId="0" xfId="0" applyFont="1" applyAlignment="1">
      <alignment horizontal="center" wrapText="1"/>
    </xf>
    <xf numFmtId="3" fontId="7" fillId="0" borderId="0" xfId="0" applyNumberFormat="1" applyFont="1" applyAlignment="1">
      <alignment horizontal="center" vertical="top" wrapText="1"/>
    </xf>
    <xf numFmtId="3" fontId="45" fillId="0" borderId="0" xfId="0" applyNumberFormat="1" applyFont="1" applyAlignment="1">
      <alignment horizontal="center" vertical="top" wrapText="1"/>
    </xf>
    <xf numFmtId="0" fontId="7" fillId="46" borderId="0" xfId="0" applyFont="1" applyFill="1" applyAlignment="1">
      <alignment horizontal="center" vertical="top" wrapText="1"/>
    </xf>
    <xf numFmtId="0" fontId="45" fillId="46" borderId="0" xfId="0" applyFont="1" applyFill="1" applyAlignment="1">
      <alignment horizontal="left" vertical="top" wrapText="1"/>
    </xf>
    <xf numFmtId="1" fontId="7" fillId="0" borderId="0" xfId="7" applyNumberFormat="1" applyFont="1" applyAlignment="1">
      <alignment horizontal="center" vertical="top"/>
    </xf>
    <xf numFmtId="1" fontId="7" fillId="0" borderId="0" xfId="7" applyNumberFormat="1" applyFont="1" applyAlignment="1">
      <alignment horizontal="left" vertical="top" wrapText="1"/>
    </xf>
    <xf numFmtId="0" fontId="7" fillId="0" borderId="0" xfId="180" applyFont="1" applyAlignment="1">
      <alignment vertical="top" wrapText="1"/>
    </xf>
    <xf numFmtId="3" fontId="7" fillId="0" borderId="0" xfId="0" applyNumberFormat="1" applyFont="1" applyAlignment="1">
      <alignment wrapText="1"/>
    </xf>
    <xf numFmtId="3" fontId="7" fillId="0" borderId="0" xfId="0" applyNumberFormat="1" applyFont="1" applyAlignment="1">
      <alignment horizontal="left" vertical="top"/>
    </xf>
    <xf numFmtId="0" fontId="58" fillId="0" borderId="0" xfId="0" applyFont="1"/>
    <xf numFmtId="0" fontId="59" fillId="0" borderId="0" xfId="0" applyFont="1" applyAlignment="1">
      <alignment horizontal="center" vertical="top"/>
    </xf>
    <xf numFmtId="0" fontId="59" fillId="0" borderId="0" xfId="0" applyFont="1" applyAlignment="1">
      <alignment vertical="top"/>
    </xf>
    <xf numFmtId="4" fontId="60" fillId="0" borderId="0" xfId="0" applyNumberFormat="1" applyFont="1" applyAlignment="1">
      <alignment horizontal="center"/>
    </xf>
    <xf numFmtId="1" fontId="60" fillId="0" borderId="0" xfId="0" applyNumberFormat="1" applyFont="1" applyAlignment="1">
      <alignment horizontal="center"/>
    </xf>
    <xf numFmtId="4" fontId="60" fillId="0" borderId="0" xfId="0" applyNumberFormat="1" applyFont="1" applyAlignment="1">
      <alignment horizontal="right"/>
    </xf>
    <xf numFmtId="0" fontId="59" fillId="0" borderId="0" xfId="0" applyFont="1"/>
    <xf numFmtId="0" fontId="59" fillId="0" borderId="0" xfId="0" applyFont="1" applyAlignment="1">
      <alignment horizontal="center"/>
    </xf>
    <xf numFmtId="4" fontId="59" fillId="0" borderId="0" xfId="0" applyNumberFormat="1" applyFont="1" applyAlignment="1">
      <alignment horizontal="right"/>
    </xf>
    <xf numFmtId="0" fontId="59" fillId="0" borderId="0" xfId="0" applyFont="1" applyAlignment="1">
      <alignment vertical="top" wrapText="1"/>
    </xf>
    <xf numFmtId="4" fontId="60" fillId="0" borderId="0" xfId="0" applyNumberFormat="1" applyFont="1" applyAlignment="1">
      <alignment vertical="top" wrapText="1"/>
    </xf>
    <xf numFmtId="4" fontId="59" fillId="0" borderId="0" xfId="0" applyNumberFormat="1" applyFont="1"/>
    <xf numFmtId="0" fontId="52" fillId="0" borderId="0" xfId="0" applyFont="1"/>
    <xf numFmtId="0" fontId="7" fillId="0" borderId="0" xfId="180" applyFont="1" applyAlignment="1">
      <alignment horizontal="left" vertical="top" wrapText="1"/>
    </xf>
    <xf numFmtId="49" fontId="7" fillId="0" borderId="0" xfId="180" applyNumberFormat="1" applyFont="1" applyAlignment="1">
      <alignment horizontal="center"/>
    </xf>
    <xf numFmtId="3" fontId="7" fillId="0" borderId="0" xfId="214" applyNumberFormat="1" applyFont="1" applyAlignment="1">
      <alignment horizontal="center"/>
    </xf>
    <xf numFmtId="4" fontId="52" fillId="0" borderId="0" xfId="9" applyNumberFormat="1" applyFont="1" applyAlignment="1">
      <alignment horizontal="right"/>
    </xf>
    <xf numFmtId="0" fontId="7" fillId="0" borderId="0" xfId="218" applyFont="1" applyAlignment="1">
      <alignment horizontal="justify" vertical="top" wrapText="1"/>
    </xf>
    <xf numFmtId="4" fontId="7" fillId="0" borderId="0" xfId="218" applyNumberFormat="1" applyFont="1" applyAlignment="1">
      <alignment horizontal="right"/>
    </xf>
    <xf numFmtId="4" fontId="61" fillId="0" borderId="0" xfId="218" applyNumberFormat="1" applyFont="1" applyAlignment="1" applyProtection="1">
      <alignment horizontal="center" wrapText="1"/>
      <protection locked="0"/>
    </xf>
    <xf numFmtId="4" fontId="45" fillId="0" borderId="0" xfId="217" applyNumberFormat="1" applyFont="1" applyAlignment="1">
      <alignment horizontal="left" vertical="top" wrapText="1"/>
    </xf>
    <xf numFmtId="2" fontId="7" fillId="0" borderId="0" xfId="217" applyNumberFormat="1" applyFont="1" applyAlignment="1">
      <alignment horizontal="center"/>
    </xf>
    <xf numFmtId="4" fontId="62" fillId="0" borderId="0" xfId="218" applyNumberFormat="1" applyFont="1" applyAlignment="1" applyProtection="1">
      <alignment horizontal="center" wrapText="1"/>
      <protection locked="0"/>
    </xf>
    <xf numFmtId="4" fontId="54" fillId="0" borderId="0" xfId="218" applyNumberFormat="1" applyFont="1" applyAlignment="1">
      <alignment horizontal="right"/>
    </xf>
    <xf numFmtId="4" fontId="63" fillId="0" borderId="0" xfId="218" applyNumberFormat="1" applyFont="1" applyAlignment="1" applyProtection="1">
      <alignment horizontal="center" wrapText="1"/>
      <protection locked="0"/>
    </xf>
    <xf numFmtId="1" fontId="7" fillId="0" borderId="0" xfId="217" applyNumberFormat="1" applyFont="1" applyAlignment="1">
      <alignment horizontal="center"/>
    </xf>
    <xf numFmtId="0" fontId="7" fillId="0" borderId="0" xfId="7" applyFont="1" applyAlignment="1">
      <alignment wrapText="1"/>
    </xf>
    <xf numFmtId="4" fontId="64" fillId="0" borderId="0" xfId="218" applyNumberFormat="1" applyFont="1" applyAlignment="1" applyProtection="1">
      <alignment horizontal="center" wrapText="1"/>
      <protection locked="0"/>
    </xf>
    <xf numFmtId="1" fontId="7" fillId="0" borderId="0" xfId="218" applyNumberFormat="1" applyFont="1" applyAlignment="1">
      <alignment horizontal="center"/>
    </xf>
    <xf numFmtId="0" fontId="7" fillId="0" borderId="0" xfId="7" applyFont="1" applyAlignment="1">
      <alignment vertical="top"/>
    </xf>
    <xf numFmtId="0" fontId="53" fillId="0" borderId="0" xfId="218" applyFont="1" applyAlignment="1">
      <alignment horizontal="center"/>
    </xf>
    <xf numFmtId="0" fontId="54" fillId="0" borderId="0" xfId="218" applyFont="1" applyAlignment="1">
      <alignment vertical="top" wrapText="1"/>
    </xf>
    <xf numFmtId="0" fontId="54" fillId="0" borderId="0" xfId="218" applyFont="1" applyAlignment="1">
      <alignment horizontal="center"/>
    </xf>
    <xf numFmtId="4" fontId="54" fillId="0" borderId="0" xfId="218" applyNumberFormat="1" applyFont="1" applyAlignment="1" applyProtection="1">
      <alignment horizontal="right"/>
      <protection locked="0"/>
    </xf>
    <xf numFmtId="4" fontId="7" fillId="0" borderId="0" xfId="218" applyNumberFormat="1" applyFont="1"/>
    <xf numFmtId="0" fontId="7" fillId="0" borderId="0" xfId="228" quotePrefix="1" applyFont="1" applyAlignment="1">
      <alignment vertical="top" wrapText="1"/>
    </xf>
    <xf numFmtId="0" fontId="52" fillId="0" borderId="0" xfId="0" applyFont="1" applyAlignment="1">
      <alignment vertical="top"/>
    </xf>
    <xf numFmtId="0" fontId="5" fillId="0" borderId="0" xfId="7"/>
    <xf numFmtId="4" fontId="52" fillId="0" borderId="0" xfId="0" applyNumberFormat="1" applyFont="1" applyAlignment="1">
      <alignment horizontal="right" vertical="top"/>
    </xf>
    <xf numFmtId="4" fontId="7" fillId="0" borderId="0" xfId="217" quotePrefix="1" applyNumberFormat="1" applyFont="1" applyAlignment="1">
      <alignment horizontal="left" vertical="top" wrapText="1"/>
    </xf>
    <xf numFmtId="4" fontId="7" fillId="0" borderId="0" xfId="0" applyNumberFormat="1" applyFont="1" applyAlignment="1">
      <alignment horizontal="left" wrapText="1"/>
    </xf>
    <xf numFmtId="0" fontId="65" fillId="0" borderId="0" xfId="233" applyFont="1"/>
    <xf numFmtId="49" fontId="65" fillId="0" borderId="0" xfId="233" applyNumberFormat="1" applyFont="1"/>
    <xf numFmtId="0" fontId="66" fillId="0" borderId="0" xfId="233" applyFont="1"/>
    <xf numFmtId="0" fontId="65" fillId="0" borderId="14" xfId="234" applyFont="1" applyBorder="1" applyAlignment="1">
      <alignment vertical="center"/>
    </xf>
    <xf numFmtId="49" fontId="67" fillId="0" borderId="0" xfId="233" applyNumberFormat="1" applyFont="1"/>
    <xf numFmtId="49" fontId="66" fillId="0" borderId="0" xfId="235" applyNumberFormat="1" applyFont="1"/>
    <xf numFmtId="49" fontId="65" fillId="0" borderId="0" xfId="235" applyNumberFormat="1" applyFont="1"/>
    <xf numFmtId="49" fontId="66" fillId="46" borderId="15" xfId="235" applyNumberFormat="1" applyFont="1" applyFill="1" applyBorder="1" applyAlignment="1">
      <alignment vertical="top"/>
    </xf>
    <xf numFmtId="49" fontId="66" fillId="46" borderId="16" xfId="235" applyNumberFormat="1" applyFont="1" applyFill="1" applyBorder="1" applyAlignment="1">
      <alignment horizontal="left" vertical="top" wrapText="1"/>
    </xf>
    <xf numFmtId="49" fontId="66" fillId="46" borderId="15" xfId="235" applyNumberFormat="1" applyFont="1" applyFill="1" applyBorder="1" applyAlignment="1">
      <alignment vertical="center"/>
    </xf>
    <xf numFmtId="49" fontId="66" fillId="46" borderId="16" xfId="235" applyNumberFormat="1" applyFont="1" applyFill="1" applyBorder="1"/>
    <xf numFmtId="49" fontId="65" fillId="0" borderId="17" xfId="235" applyNumberFormat="1" applyFont="1" applyBorder="1" applyAlignment="1">
      <alignment vertical="center"/>
    </xf>
    <xf numFmtId="0" fontId="65" fillId="47" borderId="17" xfId="233" applyFont="1" applyFill="1" applyBorder="1" applyAlignment="1" applyProtection="1">
      <alignment horizontal="center" vertical="center"/>
      <protection locked="0"/>
    </xf>
    <xf numFmtId="0" fontId="65" fillId="47" borderId="17" xfId="233" applyFont="1" applyFill="1" applyBorder="1" applyAlignment="1">
      <alignment horizontal="center" vertical="center"/>
    </xf>
    <xf numFmtId="0" fontId="69" fillId="47" borderId="17" xfId="236" applyNumberFormat="1" applyFont="1" applyFill="1" applyBorder="1" applyAlignment="1" applyProtection="1">
      <alignment horizontal="center" vertical="center"/>
      <protection locked="0"/>
    </xf>
    <xf numFmtId="0" fontId="65" fillId="47" borderId="17" xfId="237" applyNumberFormat="1" applyFont="1" applyFill="1" applyBorder="1" applyAlignment="1" applyProtection="1">
      <alignment horizontal="center" vertical="center"/>
      <protection locked="0"/>
    </xf>
    <xf numFmtId="49" fontId="66" fillId="46" borderId="15" xfId="235" applyNumberFormat="1" applyFont="1" applyFill="1" applyBorder="1"/>
    <xf numFmtId="49" fontId="66" fillId="46" borderId="16" xfId="235" applyNumberFormat="1" applyFont="1" applyFill="1" applyBorder="1" applyAlignment="1">
      <alignment horizontal="center" wrapText="1"/>
    </xf>
    <xf numFmtId="49" fontId="65" fillId="0" borderId="15" xfId="235" applyNumberFormat="1" applyFont="1" applyBorder="1" applyAlignment="1">
      <alignment vertical="center"/>
    </xf>
    <xf numFmtId="0" fontId="65" fillId="47" borderId="17" xfId="235" applyFont="1" applyFill="1" applyBorder="1" applyAlignment="1">
      <alignment horizontal="center" vertical="center"/>
    </xf>
    <xf numFmtId="49" fontId="65" fillId="0" borderId="15" xfId="235" applyNumberFormat="1" applyFont="1" applyBorder="1" applyAlignment="1">
      <alignment vertical="center" wrapText="1"/>
    </xf>
    <xf numFmtId="173" fontId="65" fillId="47" borderId="17" xfId="235" applyNumberFormat="1" applyFont="1" applyFill="1" applyBorder="1" applyAlignment="1">
      <alignment horizontal="center" vertical="center"/>
    </xf>
    <xf numFmtId="173" fontId="66" fillId="46" borderId="17" xfId="235" applyNumberFormat="1" applyFont="1" applyFill="1" applyBorder="1" applyAlignment="1">
      <alignment vertical="center"/>
    </xf>
    <xf numFmtId="2" fontId="65" fillId="0" borderId="0" xfId="235" applyNumberFormat="1" applyFont="1"/>
    <xf numFmtId="49" fontId="65" fillId="0" borderId="0" xfId="235" applyNumberFormat="1" applyFont="1" applyAlignment="1">
      <alignment vertical="top"/>
    </xf>
    <xf numFmtId="49" fontId="66" fillId="0" borderId="0" xfId="235" applyNumberFormat="1" applyFont="1" applyAlignment="1">
      <alignment horizontal="center"/>
    </xf>
    <xf numFmtId="49" fontId="65" fillId="0" borderId="0" xfId="235" applyNumberFormat="1" applyFont="1" applyAlignment="1">
      <alignment horizontal="center"/>
    </xf>
    <xf numFmtId="2" fontId="65" fillId="0" borderId="0" xfId="233" applyNumberFormat="1" applyFont="1"/>
    <xf numFmtId="4" fontId="45" fillId="0" borderId="0" xfId="0" applyNumberFormat="1" applyFont="1" applyAlignment="1">
      <alignment horizontal="center"/>
    </xf>
    <xf numFmtId="4" fontId="45" fillId="0" borderId="0" xfId="0" applyNumberFormat="1" applyFont="1" applyAlignment="1">
      <alignment horizontal="center" vertical="center"/>
    </xf>
    <xf numFmtId="0" fontId="58" fillId="0" borderId="0" xfId="0" applyFont="1" applyAlignment="1">
      <alignment horizontal="center"/>
    </xf>
    <xf numFmtId="4" fontId="53" fillId="0" borderId="0" xfId="0" applyNumberFormat="1" applyFont="1" applyAlignment="1">
      <alignment horizontal="center"/>
    </xf>
    <xf numFmtId="0" fontId="52" fillId="0" borderId="0" xfId="232" applyFont="1" applyAlignment="1">
      <alignment horizontal="center" vertical="top"/>
    </xf>
    <xf numFmtId="4" fontId="7" fillId="0" borderId="0" xfId="0" applyNumberFormat="1" applyFont="1" applyAlignment="1">
      <alignment horizontal="center" vertical="top"/>
    </xf>
    <xf numFmtId="0" fontId="52" fillId="0" borderId="0" xfId="0" applyFont="1" applyAlignment="1">
      <alignment horizontal="center"/>
    </xf>
    <xf numFmtId="4" fontId="7" fillId="0" borderId="0" xfId="0" applyNumberFormat="1" applyFont="1" applyAlignment="1">
      <alignment horizontal="center" wrapText="1"/>
    </xf>
    <xf numFmtId="49" fontId="66" fillId="0" borderId="0" xfId="235" applyNumberFormat="1" applyFont="1" applyAlignment="1">
      <alignment vertical="top" wrapText="1"/>
    </xf>
    <xf numFmtId="49" fontId="66" fillId="0" borderId="0" xfId="235" applyNumberFormat="1" applyFont="1" applyAlignment="1">
      <alignment vertical="top"/>
    </xf>
  </cellXfs>
  <cellStyles count="238">
    <cellStyle name="20% - Accent1 2" xfId="20" xr:uid="{00000000-0005-0000-0000-000000000000}"/>
    <cellStyle name="20% - Accent1 3" xfId="19" xr:uid="{00000000-0005-0000-0000-000001000000}"/>
    <cellStyle name="20% - Accent2 2" xfId="22" xr:uid="{00000000-0005-0000-0000-000002000000}"/>
    <cellStyle name="20% - Accent2 3" xfId="21" xr:uid="{00000000-0005-0000-0000-000003000000}"/>
    <cellStyle name="20% - Accent3 2" xfId="24" xr:uid="{00000000-0005-0000-0000-000004000000}"/>
    <cellStyle name="20% - Accent3 3" xfId="23" xr:uid="{00000000-0005-0000-0000-000005000000}"/>
    <cellStyle name="20% - Accent4 2" xfId="26" xr:uid="{00000000-0005-0000-0000-000006000000}"/>
    <cellStyle name="20% - Accent4 3" xfId="25" xr:uid="{00000000-0005-0000-0000-000007000000}"/>
    <cellStyle name="20% - Accent5 2" xfId="28" xr:uid="{00000000-0005-0000-0000-000008000000}"/>
    <cellStyle name="20% - Accent5 3" xfId="27" xr:uid="{00000000-0005-0000-0000-000009000000}"/>
    <cellStyle name="20% - Accent6 2" xfId="30" xr:uid="{00000000-0005-0000-0000-00000A000000}"/>
    <cellStyle name="20% - Accent6 3" xfId="29" xr:uid="{00000000-0005-0000-0000-00000B000000}"/>
    <cellStyle name="20% - Isticanje1" xfId="31" xr:uid="{00000000-0005-0000-0000-00000C000000}"/>
    <cellStyle name="20% - Isticanje2" xfId="32" xr:uid="{00000000-0005-0000-0000-00000D000000}"/>
    <cellStyle name="20% - Isticanje3" xfId="33" xr:uid="{00000000-0005-0000-0000-00000E000000}"/>
    <cellStyle name="20% - Isticanje4" xfId="34" xr:uid="{00000000-0005-0000-0000-00000F000000}"/>
    <cellStyle name="20% - Isticanje4 2" xfId="35" xr:uid="{00000000-0005-0000-0000-000010000000}"/>
    <cellStyle name="20% - Isticanje5" xfId="36" xr:uid="{00000000-0005-0000-0000-000011000000}"/>
    <cellStyle name="20% - Isticanje5 2" xfId="37" xr:uid="{00000000-0005-0000-0000-000012000000}"/>
    <cellStyle name="20% - Isticanje6" xfId="38" xr:uid="{00000000-0005-0000-0000-000013000000}"/>
    <cellStyle name="40% - Accent1 2" xfId="40" xr:uid="{00000000-0005-0000-0000-000014000000}"/>
    <cellStyle name="40% - Accent1 3" xfId="39" xr:uid="{00000000-0005-0000-0000-000015000000}"/>
    <cellStyle name="40% - Accent2 2" xfId="42" xr:uid="{00000000-0005-0000-0000-000016000000}"/>
    <cellStyle name="40% - Accent2 3" xfId="41" xr:uid="{00000000-0005-0000-0000-000017000000}"/>
    <cellStyle name="40% - Accent3 2" xfId="44" xr:uid="{00000000-0005-0000-0000-000018000000}"/>
    <cellStyle name="40% - Accent3 3" xfId="43" xr:uid="{00000000-0005-0000-0000-000019000000}"/>
    <cellStyle name="40% - Accent4 2" xfId="46" xr:uid="{00000000-0005-0000-0000-00001A000000}"/>
    <cellStyle name="40% - Accent4 3" xfId="45" xr:uid="{00000000-0005-0000-0000-00001B000000}"/>
    <cellStyle name="40% - Accent5 2" xfId="48" xr:uid="{00000000-0005-0000-0000-00001C000000}"/>
    <cellStyle name="40% - Accent5 3" xfId="47" xr:uid="{00000000-0005-0000-0000-00001D000000}"/>
    <cellStyle name="40% - Accent6 2" xfId="50" xr:uid="{00000000-0005-0000-0000-00001E000000}"/>
    <cellStyle name="40% - Accent6 3" xfId="49" xr:uid="{00000000-0005-0000-0000-00001F000000}"/>
    <cellStyle name="40% - Isticanje2" xfId="51" xr:uid="{00000000-0005-0000-0000-000020000000}"/>
    <cellStyle name="40% - Isticanje3" xfId="52" xr:uid="{00000000-0005-0000-0000-000021000000}"/>
    <cellStyle name="40% - Isticanje4" xfId="53" xr:uid="{00000000-0005-0000-0000-000022000000}"/>
    <cellStyle name="40% - Isticanje4 2" xfId="54" xr:uid="{00000000-0005-0000-0000-000023000000}"/>
    <cellStyle name="40% - Isticanje5" xfId="55" xr:uid="{00000000-0005-0000-0000-000024000000}"/>
    <cellStyle name="40% - Isticanje6" xfId="56" xr:uid="{00000000-0005-0000-0000-000025000000}"/>
    <cellStyle name="40% - Isticanje6 2" xfId="57" xr:uid="{00000000-0005-0000-0000-000026000000}"/>
    <cellStyle name="40% - Naglasak1" xfId="58" xr:uid="{00000000-0005-0000-0000-000027000000}"/>
    <cellStyle name="60% - Accent1 2" xfId="60" xr:uid="{00000000-0005-0000-0000-000028000000}"/>
    <cellStyle name="60% - Accent1 3" xfId="59" xr:uid="{00000000-0005-0000-0000-000029000000}"/>
    <cellStyle name="60% - Accent2 2" xfId="62" xr:uid="{00000000-0005-0000-0000-00002A000000}"/>
    <cellStyle name="60% - Accent2 3" xfId="61" xr:uid="{00000000-0005-0000-0000-00002B000000}"/>
    <cellStyle name="60% - Accent3 2" xfId="64" xr:uid="{00000000-0005-0000-0000-00002C000000}"/>
    <cellStyle name="60% - Accent3 3" xfId="63" xr:uid="{00000000-0005-0000-0000-00002D000000}"/>
    <cellStyle name="60% - Accent4 2" xfId="66" xr:uid="{00000000-0005-0000-0000-00002E000000}"/>
    <cellStyle name="60% - Accent4 3" xfId="65" xr:uid="{00000000-0005-0000-0000-00002F000000}"/>
    <cellStyle name="60% - Accent5 2" xfId="68" xr:uid="{00000000-0005-0000-0000-000030000000}"/>
    <cellStyle name="60% - Accent5 3" xfId="67" xr:uid="{00000000-0005-0000-0000-000031000000}"/>
    <cellStyle name="60% - Accent6 2" xfId="70" xr:uid="{00000000-0005-0000-0000-000032000000}"/>
    <cellStyle name="60% - Accent6 3" xfId="69" xr:uid="{00000000-0005-0000-0000-000033000000}"/>
    <cellStyle name="60% - Isticanje1" xfId="71" xr:uid="{00000000-0005-0000-0000-000034000000}"/>
    <cellStyle name="60% - Isticanje2" xfId="72" xr:uid="{00000000-0005-0000-0000-000035000000}"/>
    <cellStyle name="60% - Isticanje3" xfId="73" xr:uid="{00000000-0005-0000-0000-000036000000}"/>
    <cellStyle name="60% - Isticanje4" xfId="74" xr:uid="{00000000-0005-0000-0000-000037000000}"/>
    <cellStyle name="60% - Isticanje5" xfId="75" xr:uid="{00000000-0005-0000-0000-000038000000}"/>
    <cellStyle name="60% - Isticanje6" xfId="76" xr:uid="{00000000-0005-0000-0000-000039000000}"/>
    <cellStyle name="Accent1 2" xfId="78" xr:uid="{00000000-0005-0000-0000-00003A000000}"/>
    <cellStyle name="Accent1 3" xfId="77" xr:uid="{00000000-0005-0000-0000-00003B000000}"/>
    <cellStyle name="Accent2 2" xfId="80" xr:uid="{00000000-0005-0000-0000-00003C000000}"/>
    <cellStyle name="Accent2 2 2" xfId="81" xr:uid="{00000000-0005-0000-0000-00003D000000}"/>
    <cellStyle name="Accent2 3" xfId="82" xr:uid="{00000000-0005-0000-0000-00003E000000}"/>
    <cellStyle name="Accent2 3 2" xfId="83" xr:uid="{00000000-0005-0000-0000-00003F000000}"/>
    <cellStyle name="Accent2 4" xfId="84" xr:uid="{00000000-0005-0000-0000-000040000000}"/>
    <cellStyle name="Accent2 5" xfId="79" xr:uid="{00000000-0005-0000-0000-000041000000}"/>
    <cellStyle name="Accent3 2" xfId="86" xr:uid="{00000000-0005-0000-0000-000042000000}"/>
    <cellStyle name="Accent3 3" xfId="85" xr:uid="{00000000-0005-0000-0000-000043000000}"/>
    <cellStyle name="Accent4 2" xfId="88" xr:uid="{00000000-0005-0000-0000-000044000000}"/>
    <cellStyle name="Accent4 3" xfId="87" xr:uid="{00000000-0005-0000-0000-000045000000}"/>
    <cellStyle name="Accent5 2" xfId="90" xr:uid="{00000000-0005-0000-0000-000046000000}"/>
    <cellStyle name="Accent5 3" xfId="89" xr:uid="{00000000-0005-0000-0000-000047000000}"/>
    <cellStyle name="Accent6 2" xfId="92" xr:uid="{00000000-0005-0000-0000-000048000000}"/>
    <cellStyle name="Accent6 2 2" xfId="93" xr:uid="{00000000-0005-0000-0000-000049000000}"/>
    <cellStyle name="Accent6 3" xfId="94" xr:uid="{00000000-0005-0000-0000-00004A000000}"/>
    <cellStyle name="Accent6 4" xfId="91" xr:uid="{00000000-0005-0000-0000-00004B000000}"/>
    <cellStyle name="Bad 2" xfId="96" xr:uid="{00000000-0005-0000-0000-00004C000000}"/>
    <cellStyle name="Bad 3" xfId="95" xr:uid="{00000000-0005-0000-0000-00004D000000}"/>
    <cellStyle name="Bilješka" xfId="97" xr:uid="{00000000-0005-0000-0000-00004E000000}"/>
    <cellStyle name="Bilješka 2" xfId="98" xr:uid="{00000000-0005-0000-0000-00004F000000}"/>
    <cellStyle name="Calculation 2" xfId="100" xr:uid="{00000000-0005-0000-0000-000050000000}"/>
    <cellStyle name="Calculation 3" xfId="99" xr:uid="{00000000-0005-0000-0000-000051000000}"/>
    <cellStyle name="Check Cell 2" xfId="102" xr:uid="{00000000-0005-0000-0000-000052000000}"/>
    <cellStyle name="Check Cell 3" xfId="101" xr:uid="{00000000-0005-0000-0000-000053000000}"/>
    <cellStyle name="Comma 2" xfId="1" xr:uid="{00000000-0005-0000-0000-000054000000}"/>
    <cellStyle name="Comma 2 2" xfId="104" xr:uid="{00000000-0005-0000-0000-000055000000}"/>
    <cellStyle name="Comma 2 3" xfId="103" xr:uid="{00000000-0005-0000-0000-000056000000}"/>
    <cellStyle name="Comma 3" xfId="105" xr:uid="{00000000-0005-0000-0000-000057000000}"/>
    <cellStyle name="Comma 3 2" xfId="106" xr:uid="{00000000-0005-0000-0000-000058000000}"/>
    <cellStyle name="Comma 4" xfId="107" xr:uid="{00000000-0005-0000-0000-000059000000}"/>
    <cellStyle name="Currency 2" xfId="2" xr:uid="{00000000-0005-0000-0000-00005A000000}"/>
    <cellStyle name="Dobro" xfId="108" xr:uid="{00000000-0005-0000-0000-00005B000000}"/>
    <cellStyle name="Euro" xfId="109" xr:uid="{00000000-0005-0000-0000-00005C000000}"/>
    <cellStyle name="Euro 2" xfId="110" xr:uid="{00000000-0005-0000-0000-00005D000000}"/>
    <cellStyle name="Excel Built-in Excel Built-in Excel Built-in Excel Built-in Excel Built-in " xfId="3" xr:uid="{00000000-0005-0000-0000-00005E000000}"/>
    <cellStyle name="Excel Built-in Excel Built-in Excel Built-in TableStyleLight1" xfId="220" xr:uid="{00000000-0005-0000-0000-00005F000000}"/>
    <cellStyle name="Excel Built-in Normal" xfId="221" xr:uid="{00000000-0005-0000-0000-000060000000}"/>
    <cellStyle name="Explanatory Text 2" xfId="112" xr:uid="{00000000-0005-0000-0000-000061000000}"/>
    <cellStyle name="Explanatory Text 3" xfId="111" xr:uid="{00000000-0005-0000-0000-000062000000}"/>
    <cellStyle name="F2" xfId="113" xr:uid="{00000000-0005-0000-0000-000063000000}"/>
    <cellStyle name="F2 2" xfId="114" xr:uid="{00000000-0005-0000-0000-000064000000}"/>
    <cellStyle name="F3" xfId="115" xr:uid="{00000000-0005-0000-0000-000065000000}"/>
    <cellStyle name="F3 2" xfId="116" xr:uid="{00000000-0005-0000-0000-000066000000}"/>
    <cellStyle name="F4" xfId="117" xr:uid="{00000000-0005-0000-0000-000067000000}"/>
    <cellStyle name="F4 2" xfId="118" xr:uid="{00000000-0005-0000-0000-000068000000}"/>
    <cellStyle name="F5" xfId="119" xr:uid="{00000000-0005-0000-0000-000069000000}"/>
    <cellStyle name="F5 2" xfId="120" xr:uid="{00000000-0005-0000-0000-00006A000000}"/>
    <cellStyle name="F6" xfId="121" xr:uid="{00000000-0005-0000-0000-00006B000000}"/>
    <cellStyle name="F6 2" xfId="122" xr:uid="{00000000-0005-0000-0000-00006C000000}"/>
    <cellStyle name="F7" xfId="123" xr:uid="{00000000-0005-0000-0000-00006D000000}"/>
    <cellStyle name="F7 2" xfId="124" xr:uid="{00000000-0005-0000-0000-00006E000000}"/>
    <cellStyle name="F8" xfId="125" xr:uid="{00000000-0005-0000-0000-00006F000000}"/>
    <cellStyle name="F8 2" xfId="126" xr:uid="{00000000-0005-0000-0000-000070000000}"/>
    <cellStyle name="Good 2" xfId="128" xr:uid="{00000000-0005-0000-0000-000071000000}"/>
    <cellStyle name="Good 3" xfId="127" xr:uid="{00000000-0005-0000-0000-000072000000}"/>
    <cellStyle name="Heading 1 2" xfId="130" xr:uid="{00000000-0005-0000-0000-000073000000}"/>
    <cellStyle name="Heading 1 3" xfId="131" xr:uid="{00000000-0005-0000-0000-000074000000}"/>
    <cellStyle name="Heading 1 4" xfId="129" xr:uid="{00000000-0005-0000-0000-000075000000}"/>
    <cellStyle name="Heading 2 2" xfId="133" xr:uid="{00000000-0005-0000-0000-000076000000}"/>
    <cellStyle name="Heading 2 3" xfId="132" xr:uid="{00000000-0005-0000-0000-000077000000}"/>
    <cellStyle name="Heading 3 2" xfId="135" xr:uid="{00000000-0005-0000-0000-000078000000}"/>
    <cellStyle name="Heading 3 3" xfId="134" xr:uid="{00000000-0005-0000-0000-000079000000}"/>
    <cellStyle name="Heading 4 2" xfId="137" xr:uid="{00000000-0005-0000-0000-00007A000000}"/>
    <cellStyle name="Heading 4 3" xfId="136" xr:uid="{00000000-0005-0000-0000-00007B000000}"/>
    <cellStyle name="Heading1 1" xfId="138" xr:uid="{00000000-0005-0000-0000-00007C000000}"/>
    <cellStyle name="Hyperlink" xfId="236" builtinId="8"/>
    <cellStyle name="Hyperlink 2" xfId="237" xr:uid="{266D8DE8-CF51-4667-9C0E-3C2492F5C9C1}"/>
    <cellStyle name="Hyperlink 3" xfId="231" xr:uid="{F06584A0-E259-4DE9-9F37-AF2E7CAC4E33}"/>
    <cellStyle name="Input 2" xfId="140" xr:uid="{00000000-0005-0000-0000-00007D000000}"/>
    <cellStyle name="Input 3" xfId="139" xr:uid="{00000000-0005-0000-0000-00007E000000}"/>
    <cellStyle name="Isticanje1" xfId="141" xr:uid="{00000000-0005-0000-0000-00007F000000}"/>
    <cellStyle name="Isticanje2" xfId="142" xr:uid="{00000000-0005-0000-0000-000080000000}"/>
    <cellStyle name="Isticanje3" xfId="143" xr:uid="{00000000-0005-0000-0000-000081000000}"/>
    <cellStyle name="Isticanje4" xfId="144" xr:uid="{00000000-0005-0000-0000-000082000000}"/>
    <cellStyle name="Isticanje5" xfId="145" xr:uid="{00000000-0005-0000-0000-000083000000}"/>
    <cellStyle name="Isticanje6" xfId="146" xr:uid="{00000000-0005-0000-0000-000084000000}"/>
    <cellStyle name="Izlaz" xfId="147" xr:uid="{00000000-0005-0000-0000-000085000000}"/>
    <cellStyle name="Izračun" xfId="148" xr:uid="{00000000-0005-0000-0000-000086000000}"/>
    <cellStyle name="kolona A" xfId="213" xr:uid="{00000000-0005-0000-0000-000087000000}"/>
    <cellStyle name="kolona B" xfId="4" xr:uid="{00000000-0005-0000-0000-000088000000}"/>
    <cellStyle name="kolona E" xfId="5" xr:uid="{00000000-0005-0000-0000-000089000000}"/>
    <cellStyle name="kolona F" xfId="6" xr:uid="{00000000-0005-0000-0000-00008A000000}"/>
    <cellStyle name="KPMG Heading 1" xfId="149" xr:uid="{00000000-0005-0000-0000-00008B000000}"/>
    <cellStyle name="KPMG Heading 1 2" xfId="150" xr:uid="{00000000-0005-0000-0000-00008C000000}"/>
    <cellStyle name="KPMG Heading 2" xfId="151" xr:uid="{00000000-0005-0000-0000-00008D000000}"/>
    <cellStyle name="KPMG Heading 2 2" xfId="152" xr:uid="{00000000-0005-0000-0000-00008E000000}"/>
    <cellStyle name="KPMG Heading 3" xfId="153" xr:uid="{00000000-0005-0000-0000-00008F000000}"/>
    <cellStyle name="KPMG Heading 3 2" xfId="154" xr:uid="{00000000-0005-0000-0000-000090000000}"/>
    <cellStyle name="KPMG Heading 4" xfId="155" xr:uid="{00000000-0005-0000-0000-000091000000}"/>
    <cellStyle name="KPMG Heading 4 2" xfId="156" xr:uid="{00000000-0005-0000-0000-000092000000}"/>
    <cellStyle name="KPMG Normal" xfId="157" xr:uid="{00000000-0005-0000-0000-000093000000}"/>
    <cellStyle name="KPMG Normal Text" xfId="158" xr:uid="{00000000-0005-0000-0000-000094000000}"/>
    <cellStyle name="Linked Cell 2" xfId="160" xr:uid="{00000000-0005-0000-0000-000095000000}"/>
    <cellStyle name="Linked Cell 3" xfId="159" xr:uid="{00000000-0005-0000-0000-000096000000}"/>
    <cellStyle name="Loše" xfId="161" xr:uid="{00000000-0005-0000-0000-000097000000}"/>
    <cellStyle name="Naslov" xfId="162" xr:uid="{00000000-0005-0000-0000-000098000000}"/>
    <cellStyle name="Naslov 1" xfId="163" xr:uid="{00000000-0005-0000-0000-000099000000}"/>
    <cellStyle name="Naslov 2" xfId="164" xr:uid="{00000000-0005-0000-0000-00009A000000}"/>
    <cellStyle name="Naslov 3" xfId="165" xr:uid="{00000000-0005-0000-0000-00009B000000}"/>
    <cellStyle name="Naslov 4" xfId="166" xr:uid="{00000000-0005-0000-0000-00009C000000}"/>
    <cellStyle name="Neutral 2" xfId="168" xr:uid="{00000000-0005-0000-0000-00009D000000}"/>
    <cellStyle name="Neutral 3" xfId="167" xr:uid="{00000000-0005-0000-0000-00009E000000}"/>
    <cellStyle name="Neutralno" xfId="169" xr:uid="{00000000-0005-0000-0000-00009F000000}"/>
    <cellStyle name="Normal" xfId="0" builtinId="0"/>
    <cellStyle name="Normal 10 2" xfId="7" xr:uid="{00000000-0005-0000-0000-0000A1000000}"/>
    <cellStyle name="Normal 10 2 2 2" xfId="219" xr:uid="{00000000-0005-0000-0000-0000A2000000}"/>
    <cellStyle name="Normal 10 2 2 2 2" xfId="225" xr:uid="{00000000-0005-0000-0000-0000A3000000}"/>
    <cellStyle name="Normal 12 3 3" xfId="8" xr:uid="{00000000-0005-0000-0000-0000A4000000}"/>
    <cellStyle name="Normal 13" xfId="223" xr:uid="{00000000-0005-0000-0000-0000A5000000}"/>
    <cellStyle name="Normal 2" xfId="9" xr:uid="{00000000-0005-0000-0000-0000A6000000}"/>
    <cellStyle name="Normal 2 2" xfId="10" xr:uid="{00000000-0005-0000-0000-0000A7000000}"/>
    <cellStyle name="Normal 2 2 2" xfId="172" xr:uid="{00000000-0005-0000-0000-0000A8000000}"/>
    <cellStyle name="Normal 2 2 3" xfId="171" xr:uid="{00000000-0005-0000-0000-0000A9000000}"/>
    <cellStyle name="Normal 2 3" xfId="173" xr:uid="{00000000-0005-0000-0000-0000AA000000}"/>
    <cellStyle name="Normal 2 3 6 2 3" xfId="226" xr:uid="{00000000-0005-0000-0000-0000AB000000}"/>
    <cellStyle name="Normal 2 4" xfId="170" xr:uid="{00000000-0005-0000-0000-0000AC000000}"/>
    <cellStyle name="Normal 2_20090511 Feasibility Benchmark za I draft_ver2(1).xls" xfId="174" xr:uid="{00000000-0005-0000-0000-0000AD000000}"/>
    <cellStyle name="Normal 21" xfId="232" xr:uid="{03B5FD94-FD55-45D6-93B6-BD8233AD0270}"/>
    <cellStyle name="Normal 3" xfId="11" xr:uid="{00000000-0005-0000-0000-0000AE000000}"/>
    <cellStyle name="Normal 3 2" xfId="12" xr:uid="{00000000-0005-0000-0000-0000AF000000}"/>
    <cellStyle name="Normal 3 3" xfId="175" xr:uid="{00000000-0005-0000-0000-0000B0000000}"/>
    <cellStyle name="Normal 33" xfId="215" xr:uid="{00000000-0005-0000-0000-0000B1000000}"/>
    <cellStyle name="Normal 4" xfId="13" xr:uid="{00000000-0005-0000-0000-0000B2000000}"/>
    <cellStyle name="Normal 4 2" xfId="177" xr:uid="{00000000-0005-0000-0000-0000B3000000}"/>
    <cellStyle name="Normal 4 3" xfId="176" xr:uid="{00000000-0005-0000-0000-0000B4000000}"/>
    <cellStyle name="Normal 5" xfId="14" xr:uid="{00000000-0005-0000-0000-0000B5000000}"/>
    <cellStyle name="Normal 5 2" xfId="178" xr:uid="{00000000-0005-0000-0000-0000B6000000}"/>
    <cellStyle name="Normal 5 26" xfId="234" xr:uid="{69447B93-F65B-43A1-A393-83F7A65ED9A6}"/>
    <cellStyle name="Normal 5 4 2" xfId="235" xr:uid="{C1691D9F-B4E4-49E0-9C6E-E8875A0FDAD7}"/>
    <cellStyle name="Normal 59" xfId="15" xr:uid="{00000000-0005-0000-0000-0000B7000000}"/>
    <cellStyle name="Normal 6" xfId="179" xr:uid="{00000000-0005-0000-0000-0000B8000000}"/>
    <cellStyle name="Normal 7" xfId="180" xr:uid="{00000000-0005-0000-0000-0000B9000000}"/>
    <cellStyle name="Normal 7 3" xfId="227" xr:uid="{00000000-0005-0000-0000-0000BA000000}"/>
    <cellStyle name="Normal 8" xfId="181" xr:uid="{00000000-0005-0000-0000-0000BB000000}"/>
    <cellStyle name="Normal 9" xfId="182" xr:uid="{00000000-0005-0000-0000-0000BC000000}"/>
    <cellStyle name="Normal_Sheet1" xfId="228" xr:uid="{EF3BBEDD-FC09-4FE4-98A2-B0F00AEBC65A}"/>
    <cellStyle name="Normal1" xfId="214" xr:uid="{00000000-0005-0000-0000-0000BE000000}"/>
    <cellStyle name="Normalno 10 2" xfId="218" xr:uid="{00000000-0005-0000-0000-0000BF000000}"/>
    <cellStyle name="Normalno 13 2" xfId="230" xr:uid="{235BBA1B-B911-4E59-8F01-690F208C7305}"/>
    <cellStyle name="Normalno 14 2" xfId="217" xr:uid="{00000000-0005-0000-0000-0000C0000000}"/>
    <cellStyle name="Normalno 2" xfId="16" xr:uid="{00000000-0005-0000-0000-0000C1000000}"/>
    <cellStyle name="Normalno 4" xfId="222" xr:uid="{00000000-0005-0000-0000-0000C2000000}"/>
    <cellStyle name="Normalno 6" xfId="224" xr:uid="{00000000-0005-0000-0000-0000C3000000}"/>
    <cellStyle name="Note 2" xfId="184" xr:uid="{00000000-0005-0000-0000-0000C4000000}"/>
    <cellStyle name="Note 3" xfId="183" xr:uid="{00000000-0005-0000-0000-0000C5000000}"/>
    <cellStyle name="Obično_Bilanca i NTI 30.11.2004." xfId="185" xr:uid="{00000000-0005-0000-0000-0000C6000000}"/>
    <cellStyle name="Output 2" xfId="187" xr:uid="{00000000-0005-0000-0000-0000C7000000}"/>
    <cellStyle name="Output 3" xfId="186" xr:uid="{00000000-0005-0000-0000-0000C8000000}"/>
    <cellStyle name="Percent 2" xfId="188" xr:uid="{00000000-0005-0000-0000-0000C9000000}"/>
    <cellStyle name="Percent 2 2" xfId="189" xr:uid="{00000000-0005-0000-0000-0000CA000000}"/>
    <cellStyle name="Percent 2 2 2" xfId="190" xr:uid="{00000000-0005-0000-0000-0000CB000000}"/>
    <cellStyle name="Percent 2 3" xfId="191" xr:uid="{00000000-0005-0000-0000-0000CC000000}"/>
    <cellStyle name="Percent 3" xfId="192" xr:uid="{00000000-0005-0000-0000-0000CD000000}"/>
    <cellStyle name="Percent 3 2" xfId="193" xr:uid="{00000000-0005-0000-0000-0000CE000000}"/>
    <cellStyle name="Percent 4" xfId="194" xr:uid="{00000000-0005-0000-0000-0000CF000000}"/>
    <cellStyle name="Percent 4 2" xfId="195" xr:uid="{00000000-0005-0000-0000-0000D0000000}"/>
    <cellStyle name="Povezana ćelija" xfId="196" xr:uid="{00000000-0005-0000-0000-0000D1000000}"/>
    <cellStyle name="Provjera ćelije" xfId="197" xr:uid="{00000000-0005-0000-0000-0000D2000000}"/>
    <cellStyle name="Result 1" xfId="198" xr:uid="{00000000-0005-0000-0000-0000D3000000}"/>
    <cellStyle name="Result2 1" xfId="199" xr:uid="{00000000-0005-0000-0000-0000D4000000}"/>
    <cellStyle name="Standard_Basis for Calculation" xfId="200" xr:uid="{00000000-0005-0000-0000-0000D5000000}"/>
    <cellStyle name="Stil 1 3" xfId="216" xr:uid="{00000000-0005-0000-0000-0000D6000000}"/>
    <cellStyle name="Style 1" xfId="17" xr:uid="{00000000-0005-0000-0000-0000D7000000}"/>
    <cellStyle name="Style 1 2 4" xfId="233" xr:uid="{D3A0FAC1-C11B-42DF-900B-28451A5DD9BA}"/>
    <cellStyle name="Style 1 3" xfId="229" xr:uid="{4B07F4A4-29C4-4075-8E9C-661A2723702F}"/>
    <cellStyle name="Tekst objašnjenja" xfId="201" xr:uid="{00000000-0005-0000-0000-0000D8000000}"/>
    <cellStyle name="Tekst upozorenja" xfId="202" xr:uid="{00000000-0005-0000-0000-0000D9000000}"/>
    <cellStyle name="Title 2" xfId="204" xr:uid="{00000000-0005-0000-0000-0000DA000000}"/>
    <cellStyle name="Title 3" xfId="203" xr:uid="{00000000-0005-0000-0000-0000DB000000}"/>
    <cellStyle name="Total 2" xfId="206" xr:uid="{00000000-0005-0000-0000-0000DC000000}"/>
    <cellStyle name="Total 3" xfId="205" xr:uid="{00000000-0005-0000-0000-0000DD000000}"/>
    <cellStyle name="Ukupni zbroj" xfId="207" xr:uid="{00000000-0005-0000-0000-0000DE000000}"/>
    <cellStyle name="Unos" xfId="208" xr:uid="{00000000-0005-0000-0000-0000DF000000}"/>
    <cellStyle name="Währung [0]_CASHFLOW" xfId="209" xr:uid="{00000000-0005-0000-0000-0000E0000000}"/>
    <cellStyle name="Währung_Basis for Calculation" xfId="210" xr:uid="{00000000-0005-0000-0000-0000E1000000}"/>
    <cellStyle name="Warning Text 2" xfId="212" xr:uid="{00000000-0005-0000-0000-0000E2000000}"/>
    <cellStyle name="Warning Text 3" xfId="211" xr:uid="{00000000-0005-0000-0000-0000E3000000}"/>
    <cellStyle name="Zarez_REDUCIRANI TROŠKOVNIK - TEAM 1" xfId="18" xr:uid="{00000000-0005-0000-0000-0000E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564</xdr:row>
      <xdr:rowOff>66673</xdr:rowOff>
    </xdr:from>
    <xdr:to>
      <xdr:col>6</xdr:col>
      <xdr:colOff>600075</xdr:colOff>
      <xdr:row>567</xdr:row>
      <xdr:rowOff>57149</xdr:rowOff>
    </xdr:to>
    <xdr:pic>
      <xdr:nvPicPr>
        <xdr:cNvPr id="2" name="Picture 1">
          <a:extLst>
            <a:ext uri="{FF2B5EF4-FFF2-40B4-BE49-F238E27FC236}">
              <a16:creationId xmlns:a16="http://schemas.microsoft.com/office/drawing/2014/main" id="{CA9615D0-DD37-CA22-82F6-AAD0445EDF85}"/>
            </a:ext>
          </a:extLst>
        </xdr:cNvPr>
        <xdr:cNvPicPr/>
      </xdr:nvPicPr>
      <xdr:blipFill>
        <a:blip xmlns:r="http://schemas.openxmlformats.org/officeDocument/2006/relationships" r:embed="rId1"/>
        <a:srcRect l="8934" t="29437" r="48677" b="20303"/>
        <a:stretch/>
      </xdr:blipFill>
      <xdr:spPr>
        <a:xfrm>
          <a:off x="5657850" y="79648048"/>
          <a:ext cx="1219200" cy="990601"/>
        </a:xfrm>
        <a:prstGeom prst="rect">
          <a:avLst/>
        </a:prstGeom>
        <a:ln>
          <a:noFill/>
        </a:ln>
      </xdr:spPr>
    </xdr:pic>
    <xdr:clientData/>
  </xdr:twoCellAnchor>
  <xdr:twoCellAnchor editAs="oneCell">
    <xdr:from>
      <xdr:col>3</xdr:col>
      <xdr:colOff>333376</xdr:colOff>
      <xdr:row>572</xdr:row>
      <xdr:rowOff>19051</xdr:rowOff>
    </xdr:from>
    <xdr:to>
      <xdr:col>5</xdr:col>
      <xdr:colOff>85725</xdr:colOff>
      <xdr:row>573</xdr:row>
      <xdr:rowOff>504825</xdr:rowOff>
    </xdr:to>
    <xdr:pic>
      <xdr:nvPicPr>
        <xdr:cNvPr id="3" name="Picture 2">
          <a:extLst>
            <a:ext uri="{FF2B5EF4-FFF2-40B4-BE49-F238E27FC236}">
              <a16:creationId xmlns:a16="http://schemas.microsoft.com/office/drawing/2014/main" id="{4D1B4D4E-04F4-3180-7584-4E07556F842D}"/>
            </a:ext>
          </a:extLst>
        </xdr:cNvPr>
        <xdr:cNvPicPr/>
      </xdr:nvPicPr>
      <xdr:blipFill>
        <a:blip xmlns:r="http://schemas.openxmlformats.org/officeDocument/2006/relationships" r:embed="rId2"/>
        <a:srcRect l="36973" t="38083" r="38929" b="37388"/>
        <a:stretch/>
      </xdr:blipFill>
      <xdr:spPr>
        <a:xfrm>
          <a:off x="5095876" y="81600676"/>
          <a:ext cx="542924" cy="628649"/>
        </a:xfrm>
        <a:prstGeom prst="rect">
          <a:avLst/>
        </a:prstGeom>
        <a:ln>
          <a:noFill/>
        </a:ln>
      </xdr:spPr>
    </xdr:pic>
    <xdr:clientData/>
  </xdr:twoCellAnchor>
  <xdr:oneCellAnchor>
    <xdr:from>
      <xdr:col>5</xdr:col>
      <xdr:colOff>104775</xdr:colOff>
      <xdr:row>564</xdr:row>
      <xdr:rowOff>66673</xdr:rowOff>
    </xdr:from>
    <xdr:ext cx="1219200" cy="990601"/>
    <xdr:pic>
      <xdr:nvPicPr>
        <xdr:cNvPr id="4" name="Picture 3">
          <a:extLst>
            <a:ext uri="{FF2B5EF4-FFF2-40B4-BE49-F238E27FC236}">
              <a16:creationId xmlns:a16="http://schemas.microsoft.com/office/drawing/2014/main" id="{8FEF9307-0DC6-4AD5-85EB-525F5A8394A9}"/>
            </a:ext>
          </a:extLst>
        </xdr:cNvPr>
        <xdr:cNvPicPr/>
      </xdr:nvPicPr>
      <xdr:blipFill>
        <a:blip xmlns:r="http://schemas.openxmlformats.org/officeDocument/2006/relationships" r:embed="rId1"/>
        <a:srcRect l="8934" t="29437" r="48677" b="20303"/>
        <a:stretch/>
      </xdr:blipFill>
      <xdr:spPr>
        <a:xfrm>
          <a:off x="5915025" y="146818348"/>
          <a:ext cx="1219200" cy="990601"/>
        </a:xfrm>
        <a:prstGeom prst="rect">
          <a:avLst/>
        </a:prstGeom>
        <a:ln>
          <a:noFill/>
        </a:ln>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AE2BF-9040-4B08-84F0-208E2DAE0DAB}">
  <dimension ref="A1:F45"/>
  <sheetViews>
    <sheetView tabSelected="1" workbookViewId="0">
      <selection activeCell="E27" sqref="E27"/>
    </sheetView>
  </sheetViews>
  <sheetFormatPr defaultRowHeight="12" x14ac:dyDescent="0.2"/>
  <cols>
    <col min="1" max="1" width="62.140625" style="176" customWidth="1"/>
    <col min="2" max="2" width="34.85546875" style="176" bestFit="1" customWidth="1"/>
    <col min="3" max="3" width="28" style="202" customWidth="1"/>
    <col min="4" max="4" width="17.5703125" style="176" customWidth="1"/>
    <col min="5" max="249" width="9.140625" style="176"/>
    <col min="250" max="250" width="6" style="176" customWidth="1"/>
    <col min="251" max="251" width="11.5703125" style="176" customWidth="1"/>
    <col min="252" max="252" width="51.85546875" style="176" customWidth="1"/>
    <col min="253" max="253" width="22.7109375" style="176" customWidth="1"/>
    <col min="254" max="254" width="10.140625" style="176" customWidth="1"/>
    <col min="255" max="255" width="10" style="176" customWidth="1"/>
    <col min="256" max="256" width="13.28515625" style="176" customWidth="1"/>
    <col min="257" max="257" width="14.5703125" style="176" customWidth="1"/>
    <col min="258" max="258" width="14" style="176" customWidth="1"/>
    <col min="259" max="259" width="28" style="176" customWidth="1"/>
    <col min="260" max="260" width="17.5703125" style="176" customWidth="1"/>
    <col min="261" max="505" width="9.140625" style="176"/>
    <col min="506" max="506" width="6" style="176" customWidth="1"/>
    <col min="507" max="507" width="11.5703125" style="176" customWidth="1"/>
    <col min="508" max="508" width="51.85546875" style="176" customWidth="1"/>
    <col min="509" max="509" width="22.7109375" style="176" customWidth="1"/>
    <col min="510" max="510" width="10.140625" style="176" customWidth="1"/>
    <col min="511" max="511" width="10" style="176" customWidth="1"/>
    <col min="512" max="512" width="13.28515625" style="176" customWidth="1"/>
    <col min="513" max="513" width="14.5703125" style="176" customWidth="1"/>
    <col min="514" max="514" width="14" style="176" customWidth="1"/>
    <col min="515" max="515" width="28" style="176" customWidth="1"/>
    <col min="516" max="516" width="17.5703125" style="176" customWidth="1"/>
    <col min="517" max="761" width="9.140625" style="176"/>
    <col min="762" max="762" width="6" style="176" customWidth="1"/>
    <col min="763" max="763" width="11.5703125" style="176" customWidth="1"/>
    <col min="764" max="764" width="51.85546875" style="176" customWidth="1"/>
    <col min="765" max="765" width="22.7109375" style="176" customWidth="1"/>
    <col min="766" max="766" width="10.140625" style="176" customWidth="1"/>
    <col min="767" max="767" width="10" style="176" customWidth="1"/>
    <col min="768" max="768" width="13.28515625" style="176" customWidth="1"/>
    <col min="769" max="769" width="14.5703125" style="176" customWidth="1"/>
    <col min="770" max="770" width="14" style="176" customWidth="1"/>
    <col min="771" max="771" width="28" style="176" customWidth="1"/>
    <col min="772" max="772" width="17.5703125" style="176" customWidth="1"/>
    <col min="773" max="1017" width="9.140625" style="176"/>
    <col min="1018" max="1018" width="6" style="176" customWidth="1"/>
    <col min="1019" max="1019" width="11.5703125" style="176" customWidth="1"/>
    <col min="1020" max="1020" width="51.85546875" style="176" customWidth="1"/>
    <col min="1021" max="1021" width="22.7109375" style="176" customWidth="1"/>
    <col min="1022" max="1022" width="10.140625" style="176" customWidth="1"/>
    <col min="1023" max="1023" width="10" style="176" customWidth="1"/>
    <col min="1024" max="1024" width="13.28515625" style="176" customWidth="1"/>
    <col min="1025" max="1025" width="14.5703125" style="176" customWidth="1"/>
    <col min="1026" max="1026" width="14" style="176" customWidth="1"/>
    <col min="1027" max="1027" width="28" style="176" customWidth="1"/>
    <col min="1028" max="1028" width="17.5703125" style="176" customWidth="1"/>
    <col min="1029" max="1273" width="9.140625" style="176"/>
    <col min="1274" max="1274" width="6" style="176" customWidth="1"/>
    <col min="1275" max="1275" width="11.5703125" style="176" customWidth="1"/>
    <col min="1276" max="1276" width="51.85546875" style="176" customWidth="1"/>
    <col min="1277" max="1277" width="22.7109375" style="176" customWidth="1"/>
    <col min="1278" max="1278" width="10.140625" style="176" customWidth="1"/>
    <col min="1279" max="1279" width="10" style="176" customWidth="1"/>
    <col min="1280" max="1280" width="13.28515625" style="176" customWidth="1"/>
    <col min="1281" max="1281" width="14.5703125" style="176" customWidth="1"/>
    <col min="1282" max="1282" width="14" style="176" customWidth="1"/>
    <col min="1283" max="1283" width="28" style="176" customWidth="1"/>
    <col min="1284" max="1284" width="17.5703125" style="176" customWidth="1"/>
    <col min="1285" max="1529" width="9.140625" style="176"/>
    <col min="1530" max="1530" width="6" style="176" customWidth="1"/>
    <col min="1531" max="1531" width="11.5703125" style="176" customWidth="1"/>
    <col min="1532" max="1532" width="51.85546875" style="176" customWidth="1"/>
    <col min="1533" max="1533" width="22.7109375" style="176" customWidth="1"/>
    <col min="1534" max="1534" width="10.140625" style="176" customWidth="1"/>
    <col min="1535" max="1535" width="10" style="176" customWidth="1"/>
    <col min="1536" max="1536" width="13.28515625" style="176" customWidth="1"/>
    <col min="1537" max="1537" width="14.5703125" style="176" customWidth="1"/>
    <col min="1538" max="1538" width="14" style="176" customWidth="1"/>
    <col min="1539" max="1539" width="28" style="176" customWidth="1"/>
    <col min="1540" max="1540" width="17.5703125" style="176" customWidth="1"/>
    <col min="1541" max="1785" width="9.140625" style="176"/>
    <col min="1786" max="1786" width="6" style="176" customWidth="1"/>
    <col min="1787" max="1787" width="11.5703125" style="176" customWidth="1"/>
    <col min="1788" max="1788" width="51.85546875" style="176" customWidth="1"/>
    <col min="1789" max="1789" width="22.7109375" style="176" customWidth="1"/>
    <col min="1790" max="1790" width="10.140625" style="176" customWidth="1"/>
    <col min="1791" max="1791" width="10" style="176" customWidth="1"/>
    <col min="1792" max="1792" width="13.28515625" style="176" customWidth="1"/>
    <col min="1793" max="1793" width="14.5703125" style="176" customWidth="1"/>
    <col min="1794" max="1794" width="14" style="176" customWidth="1"/>
    <col min="1795" max="1795" width="28" style="176" customWidth="1"/>
    <col min="1796" max="1796" width="17.5703125" style="176" customWidth="1"/>
    <col min="1797" max="2041" width="9.140625" style="176"/>
    <col min="2042" max="2042" width="6" style="176" customWidth="1"/>
    <col min="2043" max="2043" width="11.5703125" style="176" customWidth="1"/>
    <col min="2044" max="2044" width="51.85546875" style="176" customWidth="1"/>
    <col min="2045" max="2045" width="22.7109375" style="176" customWidth="1"/>
    <col min="2046" max="2046" width="10.140625" style="176" customWidth="1"/>
    <col min="2047" max="2047" width="10" style="176" customWidth="1"/>
    <col min="2048" max="2048" width="13.28515625" style="176" customWidth="1"/>
    <col min="2049" max="2049" width="14.5703125" style="176" customWidth="1"/>
    <col min="2050" max="2050" width="14" style="176" customWidth="1"/>
    <col min="2051" max="2051" width="28" style="176" customWidth="1"/>
    <col min="2052" max="2052" width="17.5703125" style="176" customWidth="1"/>
    <col min="2053" max="2297" width="9.140625" style="176"/>
    <col min="2298" max="2298" width="6" style="176" customWidth="1"/>
    <col min="2299" max="2299" width="11.5703125" style="176" customWidth="1"/>
    <col min="2300" max="2300" width="51.85546875" style="176" customWidth="1"/>
    <col min="2301" max="2301" width="22.7109375" style="176" customWidth="1"/>
    <col min="2302" max="2302" width="10.140625" style="176" customWidth="1"/>
    <col min="2303" max="2303" width="10" style="176" customWidth="1"/>
    <col min="2304" max="2304" width="13.28515625" style="176" customWidth="1"/>
    <col min="2305" max="2305" width="14.5703125" style="176" customWidth="1"/>
    <col min="2306" max="2306" width="14" style="176" customWidth="1"/>
    <col min="2307" max="2307" width="28" style="176" customWidth="1"/>
    <col min="2308" max="2308" width="17.5703125" style="176" customWidth="1"/>
    <col min="2309" max="2553" width="9.140625" style="176"/>
    <col min="2554" max="2554" width="6" style="176" customWidth="1"/>
    <col min="2555" max="2555" width="11.5703125" style="176" customWidth="1"/>
    <col min="2556" max="2556" width="51.85546875" style="176" customWidth="1"/>
    <col min="2557" max="2557" width="22.7109375" style="176" customWidth="1"/>
    <col min="2558" max="2558" width="10.140625" style="176" customWidth="1"/>
    <col min="2559" max="2559" width="10" style="176" customWidth="1"/>
    <col min="2560" max="2560" width="13.28515625" style="176" customWidth="1"/>
    <col min="2561" max="2561" width="14.5703125" style="176" customWidth="1"/>
    <col min="2562" max="2562" width="14" style="176" customWidth="1"/>
    <col min="2563" max="2563" width="28" style="176" customWidth="1"/>
    <col min="2564" max="2564" width="17.5703125" style="176" customWidth="1"/>
    <col min="2565" max="2809" width="9.140625" style="176"/>
    <col min="2810" max="2810" width="6" style="176" customWidth="1"/>
    <col min="2811" max="2811" width="11.5703125" style="176" customWidth="1"/>
    <col min="2812" max="2812" width="51.85546875" style="176" customWidth="1"/>
    <col min="2813" max="2813" width="22.7109375" style="176" customWidth="1"/>
    <col min="2814" max="2814" width="10.140625" style="176" customWidth="1"/>
    <col min="2815" max="2815" width="10" style="176" customWidth="1"/>
    <col min="2816" max="2816" width="13.28515625" style="176" customWidth="1"/>
    <col min="2817" max="2817" width="14.5703125" style="176" customWidth="1"/>
    <col min="2818" max="2818" width="14" style="176" customWidth="1"/>
    <col min="2819" max="2819" width="28" style="176" customWidth="1"/>
    <col min="2820" max="2820" width="17.5703125" style="176" customWidth="1"/>
    <col min="2821" max="3065" width="9.140625" style="176"/>
    <col min="3066" max="3066" width="6" style="176" customWidth="1"/>
    <col min="3067" max="3067" width="11.5703125" style="176" customWidth="1"/>
    <col min="3068" max="3068" width="51.85546875" style="176" customWidth="1"/>
    <col min="3069" max="3069" width="22.7109375" style="176" customWidth="1"/>
    <col min="3070" max="3070" width="10.140625" style="176" customWidth="1"/>
    <col min="3071" max="3071" width="10" style="176" customWidth="1"/>
    <col min="3072" max="3072" width="13.28515625" style="176" customWidth="1"/>
    <col min="3073" max="3073" width="14.5703125" style="176" customWidth="1"/>
    <col min="3074" max="3074" width="14" style="176" customWidth="1"/>
    <col min="3075" max="3075" width="28" style="176" customWidth="1"/>
    <col min="3076" max="3076" width="17.5703125" style="176" customWidth="1"/>
    <col min="3077" max="3321" width="9.140625" style="176"/>
    <col min="3322" max="3322" width="6" style="176" customWidth="1"/>
    <col min="3323" max="3323" width="11.5703125" style="176" customWidth="1"/>
    <col min="3324" max="3324" width="51.85546875" style="176" customWidth="1"/>
    <col min="3325" max="3325" width="22.7109375" style="176" customWidth="1"/>
    <col min="3326" max="3326" width="10.140625" style="176" customWidth="1"/>
    <col min="3327" max="3327" width="10" style="176" customWidth="1"/>
    <col min="3328" max="3328" width="13.28515625" style="176" customWidth="1"/>
    <col min="3329" max="3329" width="14.5703125" style="176" customWidth="1"/>
    <col min="3330" max="3330" width="14" style="176" customWidth="1"/>
    <col min="3331" max="3331" width="28" style="176" customWidth="1"/>
    <col min="3332" max="3332" width="17.5703125" style="176" customWidth="1"/>
    <col min="3333" max="3577" width="9.140625" style="176"/>
    <col min="3578" max="3578" width="6" style="176" customWidth="1"/>
    <col min="3579" max="3579" width="11.5703125" style="176" customWidth="1"/>
    <col min="3580" max="3580" width="51.85546875" style="176" customWidth="1"/>
    <col min="3581" max="3581" width="22.7109375" style="176" customWidth="1"/>
    <col min="3582" max="3582" width="10.140625" style="176" customWidth="1"/>
    <col min="3583" max="3583" width="10" style="176" customWidth="1"/>
    <col min="3584" max="3584" width="13.28515625" style="176" customWidth="1"/>
    <col min="3585" max="3585" width="14.5703125" style="176" customWidth="1"/>
    <col min="3586" max="3586" width="14" style="176" customWidth="1"/>
    <col min="3587" max="3587" width="28" style="176" customWidth="1"/>
    <col min="3588" max="3588" width="17.5703125" style="176" customWidth="1"/>
    <col min="3589" max="3833" width="9.140625" style="176"/>
    <col min="3834" max="3834" width="6" style="176" customWidth="1"/>
    <col min="3835" max="3835" width="11.5703125" style="176" customWidth="1"/>
    <col min="3836" max="3836" width="51.85546875" style="176" customWidth="1"/>
    <col min="3837" max="3837" width="22.7109375" style="176" customWidth="1"/>
    <col min="3838" max="3838" width="10.140625" style="176" customWidth="1"/>
    <col min="3839" max="3839" width="10" style="176" customWidth="1"/>
    <col min="3840" max="3840" width="13.28515625" style="176" customWidth="1"/>
    <col min="3841" max="3841" width="14.5703125" style="176" customWidth="1"/>
    <col min="3842" max="3842" width="14" style="176" customWidth="1"/>
    <col min="3843" max="3843" width="28" style="176" customWidth="1"/>
    <col min="3844" max="3844" width="17.5703125" style="176" customWidth="1"/>
    <col min="3845" max="4089" width="9.140625" style="176"/>
    <col min="4090" max="4090" width="6" style="176" customWidth="1"/>
    <col min="4091" max="4091" width="11.5703125" style="176" customWidth="1"/>
    <col min="4092" max="4092" width="51.85546875" style="176" customWidth="1"/>
    <col min="4093" max="4093" width="22.7109375" style="176" customWidth="1"/>
    <col min="4094" max="4094" width="10.140625" style="176" customWidth="1"/>
    <col min="4095" max="4095" width="10" style="176" customWidth="1"/>
    <col min="4096" max="4096" width="13.28515625" style="176" customWidth="1"/>
    <col min="4097" max="4097" width="14.5703125" style="176" customWidth="1"/>
    <col min="4098" max="4098" width="14" style="176" customWidth="1"/>
    <col min="4099" max="4099" width="28" style="176" customWidth="1"/>
    <col min="4100" max="4100" width="17.5703125" style="176" customWidth="1"/>
    <col min="4101" max="4345" width="9.140625" style="176"/>
    <col min="4346" max="4346" width="6" style="176" customWidth="1"/>
    <col min="4347" max="4347" width="11.5703125" style="176" customWidth="1"/>
    <col min="4348" max="4348" width="51.85546875" style="176" customWidth="1"/>
    <col min="4349" max="4349" width="22.7109375" style="176" customWidth="1"/>
    <col min="4350" max="4350" width="10.140625" style="176" customWidth="1"/>
    <col min="4351" max="4351" width="10" style="176" customWidth="1"/>
    <col min="4352" max="4352" width="13.28515625" style="176" customWidth="1"/>
    <col min="4353" max="4353" width="14.5703125" style="176" customWidth="1"/>
    <col min="4354" max="4354" width="14" style="176" customWidth="1"/>
    <col min="4355" max="4355" width="28" style="176" customWidth="1"/>
    <col min="4356" max="4356" width="17.5703125" style="176" customWidth="1"/>
    <col min="4357" max="4601" width="9.140625" style="176"/>
    <col min="4602" max="4602" width="6" style="176" customWidth="1"/>
    <col min="4603" max="4603" width="11.5703125" style="176" customWidth="1"/>
    <col min="4604" max="4604" width="51.85546875" style="176" customWidth="1"/>
    <col min="4605" max="4605" width="22.7109375" style="176" customWidth="1"/>
    <col min="4606" max="4606" width="10.140625" style="176" customWidth="1"/>
    <col min="4607" max="4607" width="10" style="176" customWidth="1"/>
    <col min="4608" max="4608" width="13.28515625" style="176" customWidth="1"/>
    <col min="4609" max="4609" width="14.5703125" style="176" customWidth="1"/>
    <col min="4610" max="4610" width="14" style="176" customWidth="1"/>
    <col min="4611" max="4611" width="28" style="176" customWidth="1"/>
    <col min="4612" max="4612" width="17.5703125" style="176" customWidth="1"/>
    <col min="4613" max="4857" width="9.140625" style="176"/>
    <col min="4858" max="4858" width="6" style="176" customWidth="1"/>
    <col min="4859" max="4859" width="11.5703125" style="176" customWidth="1"/>
    <col min="4860" max="4860" width="51.85546875" style="176" customWidth="1"/>
    <col min="4861" max="4861" width="22.7109375" style="176" customWidth="1"/>
    <col min="4862" max="4862" width="10.140625" style="176" customWidth="1"/>
    <col min="4863" max="4863" width="10" style="176" customWidth="1"/>
    <col min="4864" max="4864" width="13.28515625" style="176" customWidth="1"/>
    <col min="4865" max="4865" width="14.5703125" style="176" customWidth="1"/>
    <col min="4866" max="4866" width="14" style="176" customWidth="1"/>
    <col min="4867" max="4867" width="28" style="176" customWidth="1"/>
    <col min="4868" max="4868" width="17.5703125" style="176" customWidth="1"/>
    <col min="4869" max="5113" width="9.140625" style="176"/>
    <col min="5114" max="5114" width="6" style="176" customWidth="1"/>
    <col min="5115" max="5115" width="11.5703125" style="176" customWidth="1"/>
    <col min="5116" max="5116" width="51.85546875" style="176" customWidth="1"/>
    <col min="5117" max="5117" width="22.7109375" style="176" customWidth="1"/>
    <col min="5118" max="5118" width="10.140625" style="176" customWidth="1"/>
    <col min="5119" max="5119" width="10" style="176" customWidth="1"/>
    <col min="5120" max="5120" width="13.28515625" style="176" customWidth="1"/>
    <col min="5121" max="5121" width="14.5703125" style="176" customWidth="1"/>
    <col min="5122" max="5122" width="14" style="176" customWidth="1"/>
    <col min="5123" max="5123" width="28" style="176" customWidth="1"/>
    <col min="5124" max="5124" width="17.5703125" style="176" customWidth="1"/>
    <col min="5125" max="5369" width="9.140625" style="176"/>
    <col min="5370" max="5370" width="6" style="176" customWidth="1"/>
    <col min="5371" max="5371" width="11.5703125" style="176" customWidth="1"/>
    <col min="5372" max="5372" width="51.85546875" style="176" customWidth="1"/>
    <col min="5373" max="5373" width="22.7109375" style="176" customWidth="1"/>
    <col min="5374" max="5374" width="10.140625" style="176" customWidth="1"/>
    <col min="5375" max="5375" width="10" style="176" customWidth="1"/>
    <col min="5376" max="5376" width="13.28515625" style="176" customWidth="1"/>
    <col min="5377" max="5377" width="14.5703125" style="176" customWidth="1"/>
    <col min="5378" max="5378" width="14" style="176" customWidth="1"/>
    <col min="5379" max="5379" width="28" style="176" customWidth="1"/>
    <col min="5380" max="5380" width="17.5703125" style="176" customWidth="1"/>
    <col min="5381" max="5625" width="9.140625" style="176"/>
    <col min="5626" max="5626" width="6" style="176" customWidth="1"/>
    <col min="5627" max="5627" width="11.5703125" style="176" customWidth="1"/>
    <col min="5628" max="5628" width="51.85546875" style="176" customWidth="1"/>
    <col min="5629" max="5629" width="22.7109375" style="176" customWidth="1"/>
    <col min="5630" max="5630" width="10.140625" style="176" customWidth="1"/>
    <col min="5631" max="5631" width="10" style="176" customWidth="1"/>
    <col min="5632" max="5632" width="13.28515625" style="176" customWidth="1"/>
    <col min="5633" max="5633" width="14.5703125" style="176" customWidth="1"/>
    <col min="5634" max="5634" width="14" style="176" customWidth="1"/>
    <col min="5635" max="5635" width="28" style="176" customWidth="1"/>
    <col min="5636" max="5636" width="17.5703125" style="176" customWidth="1"/>
    <col min="5637" max="5881" width="9.140625" style="176"/>
    <col min="5882" max="5882" width="6" style="176" customWidth="1"/>
    <col min="5883" max="5883" width="11.5703125" style="176" customWidth="1"/>
    <col min="5884" max="5884" width="51.85546875" style="176" customWidth="1"/>
    <col min="5885" max="5885" width="22.7109375" style="176" customWidth="1"/>
    <col min="5886" max="5886" width="10.140625" style="176" customWidth="1"/>
    <col min="5887" max="5887" width="10" style="176" customWidth="1"/>
    <col min="5888" max="5888" width="13.28515625" style="176" customWidth="1"/>
    <col min="5889" max="5889" width="14.5703125" style="176" customWidth="1"/>
    <col min="5890" max="5890" width="14" style="176" customWidth="1"/>
    <col min="5891" max="5891" width="28" style="176" customWidth="1"/>
    <col min="5892" max="5892" width="17.5703125" style="176" customWidth="1"/>
    <col min="5893" max="6137" width="9.140625" style="176"/>
    <col min="6138" max="6138" width="6" style="176" customWidth="1"/>
    <col min="6139" max="6139" width="11.5703125" style="176" customWidth="1"/>
    <col min="6140" max="6140" width="51.85546875" style="176" customWidth="1"/>
    <col min="6141" max="6141" width="22.7109375" style="176" customWidth="1"/>
    <col min="6142" max="6142" width="10.140625" style="176" customWidth="1"/>
    <col min="6143" max="6143" width="10" style="176" customWidth="1"/>
    <col min="6144" max="6144" width="13.28515625" style="176" customWidth="1"/>
    <col min="6145" max="6145" width="14.5703125" style="176" customWidth="1"/>
    <col min="6146" max="6146" width="14" style="176" customWidth="1"/>
    <col min="6147" max="6147" width="28" style="176" customWidth="1"/>
    <col min="6148" max="6148" width="17.5703125" style="176" customWidth="1"/>
    <col min="6149" max="6393" width="9.140625" style="176"/>
    <col min="6394" max="6394" width="6" style="176" customWidth="1"/>
    <col min="6395" max="6395" width="11.5703125" style="176" customWidth="1"/>
    <col min="6396" max="6396" width="51.85546875" style="176" customWidth="1"/>
    <col min="6397" max="6397" width="22.7109375" style="176" customWidth="1"/>
    <col min="6398" max="6398" width="10.140625" style="176" customWidth="1"/>
    <col min="6399" max="6399" width="10" style="176" customWidth="1"/>
    <col min="6400" max="6400" width="13.28515625" style="176" customWidth="1"/>
    <col min="6401" max="6401" width="14.5703125" style="176" customWidth="1"/>
    <col min="6402" max="6402" width="14" style="176" customWidth="1"/>
    <col min="6403" max="6403" width="28" style="176" customWidth="1"/>
    <col min="6404" max="6404" width="17.5703125" style="176" customWidth="1"/>
    <col min="6405" max="6649" width="9.140625" style="176"/>
    <col min="6650" max="6650" width="6" style="176" customWidth="1"/>
    <col min="6651" max="6651" width="11.5703125" style="176" customWidth="1"/>
    <col min="6652" max="6652" width="51.85546875" style="176" customWidth="1"/>
    <col min="6653" max="6653" width="22.7109375" style="176" customWidth="1"/>
    <col min="6654" max="6654" width="10.140625" style="176" customWidth="1"/>
    <col min="6655" max="6655" width="10" style="176" customWidth="1"/>
    <col min="6656" max="6656" width="13.28515625" style="176" customWidth="1"/>
    <col min="6657" max="6657" width="14.5703125" style="176" customWidth="1"/>
    <col min="6658" max="6658" width="14" style="176" customWidth="1"/>
    <col min="6659" max="6659" width="28" style="176" customWidth="1"/>
    <col min="6660" max="6660" width="17.5703125" style="176" customWidth="1"/>
    <col min="6661" max="6905" width="9.140625" style="176"/>
    <col min="6906" max="6906" width="6" style="176" customWidth="1"/>
    <col min="6907" max="6907" width="11.5703125" style="176" customWidth="1"/>
    <col min="6908" max="6908" width="51.85546875" style="176" customWidth="1"/>
    <col min="6909" max="6909" width="22.7109375" style="176" customWidth="1"/>
    <col min="6910" max="6910" width="10.140625" style="176" customWidth="1"/>
    <col min="6911" max="6911" width="10" style="176" customWidth="1"/>
    <col min="6912" max="6912" width="13.28515625" style="176" customWidth="1"/>
    <col min="6913" max="6913" width="14.5703125" style="176" customWidth="1"/>
    <col min="6914" max="6914" width="14" style="176" customWidth="1"/>
    <col min="6915" max="6915" width="28" style="176" customWidth="1"/>
    <col min="6916" max="6916" width="17.5703125" style="176" customWidth="1"/>
    <col min="6917" max="7161" width="9.140625" style="176"/>
    <col min="7162" max="7162" width="6" style="176" customWidth="1"/>
    <col min="7163" max="7163" width="11.5703125" style="176" customWidth="1"/>
    <col min="7164" max="7164" width="51.85546875" style="176" customWidth="1"/>
    <col min="7165" max="7165" width="22.7109375" style="176" customWidth="1"/>
    <col min="7166" max="7166" width="10.140625" style="176" customWidth="1"/>
    <col min="7167" max="7167" width="10" style="176" customWidth="1"/>
    <col min="7168" max="7168" width="13.28515625" style="176" customWidth="1"/>
    <col min="7169" max="7169" width="14.5703125" style="176" customWidth="1"/>
    <col min="7170" max="7170" width="14" style="176" customWidth="1"/>
    <col min="7171" max="7171" width="28" style="176" customWidth="1"/>
    <col min="7172" max="7172" width="17.5703125" style="176" customWidth="1"/>
    <col min="7173" max="7417" width="9.140625" style="176"/>
    <col min="7418" max="7418" width="6" style="176" customWidth="1"/>
    <col min="7419" max="7419" width="11.5703125" style="176" customWidth="1"/>
    <col min="7420" max="7420" width="51.85546875" style="176" customWidth="1"/>
    <col min="7421" max="7421" width="22.7109375" style="176" customWidth="1"/>
    <col min="7422" max="7422" width="10.140625" style="176" customWidth="1"/>
    <col min="7423" max="7423" width="10" style="176" customWidth="1"/>
    <col min="7424" max="7424" width="13.28515625" style="176" customWidth="1"/>
    <col min="7425" max="7425" width="14.5703125" style="176" customWidth="1"/>
    <col min="7426" max="7426" width="14" style="176" customWidth="1"/>
    <col min="7427" max="7427" width="28" style="176" customWidth="1"/>
    <col min="7428" max="7428" width="17.5703125" style="176" customWidth="1"/>
    <col min="7429" max="7673" width="9.140625" style="176"/>
    <col min="7674" max="7674" width="6" style="176" customWidth="1"/>
    <col min="7675" max="7675" width="11.5703125" style="176" customWidth="1"/>
    <col min="7676" max="7676" width="51.85546875" style="176" customWidth="1"/>
    <col min="7677" max="7677" width="22.7109375" style="176" customWidth="1"/>
    <col min="7678" max="7678" width="10.140625" style="176" customWidth="1"/>
    <col min="7679" max="7679" width="10" style="176" customWidth="1"/>
    <col min="7680" max="7680" width="13.28515625" style="176" customWidth="1"/>
    <col min="7681" max="7681" width="14.5703125" style="176" customWidth="1"/>
    <col min="7682" max="7682" width="14" style="176" customWidth="1"/>
    <col min="7683" max="7683" width="28" style="176" customWidth="1"/>
    <col min="7684" max="7684" width="17.5703125" style="176" customWidth="1"/>
    <col min="7685" max="7929" width="9.140625" style="176"/>
    <col min="7930" max="7930" width="6" style="176" customWidth="1"/>
    <col min="7931" max="7931" width="11.5703125" style="176" customWidth="1"/>
    <col min="7932" max="7932" width="51.85546875" style="176" customWidth="1"/>
    <col min="7933" max="7933" width="22.7109375" style="176" customWidth="1"/>
    <col min="7934" max="7934" width="10.140625" style="176" customWidth="1"/>
    <col min="7935" max="7935" width="10" style="176" customWidth="1"/>
    <col min="7936" max="7936" width="13.28515625" style="176" customWidth="1"/>
    <col min="7937" max="7937" width="14.5703125" style="176" customWidth="1"/>
    <col min="7938" max="7938" width="14" style="176" customWidth="1"/>
    <col min="7939" max="7939" width="28" style="176" customWidth="1"/>
    <col min="7940" max="7940" width="17.5703125" style="176" customWidth="1"/>
    <col min="7941" max="8185" width="9.140625" style="176"/>
    <col min="8186" max="8186" width="6" style="176" customWidth="1"/>
    <col min="8187" max="8187" width="11.5703125" style="176" customWidth="1"/>
    <col min="8188" max="8188" width="51.85546875" style="176" customWidth="1"/>
    <col min="8189" max="8189" width="22.7109375" style="176" customWidth="1"/>
    <col min="8190" max="8190" width="10.140625" style="176" customWidth="1"/>
    <col min="8191" max="8191" width="10" style="176" customWidth="1"/>
    <col min="8192" max="8192" width="13.28515625" style="176" customWidth="1"/>
    <col min="8193" max="8193" width="14.5703125" style="176" customWidth="1"/>
    <col min="8194" max="8194" width="14" style="176" customWidth="1"/>
    <col min="8195" max="8195" width="28" style="176" customWidth="1"/>
    <col min="8196" max="8196" width="17.5703125" style="176" customWidth="1"/>
    <col min="8197" max="8441" width="9.140625" style="176"/>
    <col min="8442" max="8442" width="6" style="176" customWidth="1"/>
    <col min="8443" max="8443" width="11.5703125" style="176" customWidth="1"/>
    <col min="8444" max="8444" width="51.85546875" style="176" customWidth="1"/>
    <col min="8445" max="8445" width="22.7109375" style="176" customWidth="1"/>
    <col min="8446" max="8446" width="10.140625" style="176" customWidth="1"/>
    <col min="8447" max="8447" width="10" style="176" customWidth="1"/>
    <col min="8448" max="8448" width="13.28515625" style="176" customWidth="1"/>
    <col min="8449" max="8449" width="14.5703125" style="176" customWidth="1"/>
    <col min="8450" max="8450" width="14" style="176" customWidth="1"/>
    <col min="8451" max="8451" width="28" style="176" customWidth="1"/>
    <col min="8452" max="8452" width="17.5703125" style="176" customWidth="1"/>
    <col min="8453" max="8697" width="9.140625" style="176"/>
    <col min="8698" max="8698" width="6" style="176" customWidth="1"/>
    <col min="8699" max="8699" width="11.5703125" style="176" customWidth="1"/>
    <col min="8700" max="8700" width="51.85546875" style="176" customWidth="1"/>
    <col min="8701" max="8701" width="22.7109375" style="176" customWidth="1"/>
    <col min="8702" max="8702" width="10.140625" style="176" customWidth="1"/>
    <col min="8703" max="8703" width="10" style="176" customWidth="1"/>
    <col min="8704" max="8704" width="13.28515625" style="176" customWidth="1"/>
    <col min="8705" max="8705" width="14.5703125" style="176" customWidth="1"/>
    <col min="8706" max="8706" width="14" style="176" customWidth="1"/>
    <col min="8707" max="8707" width="28" style="176" customWidth="1"/>
    <col min="8708" max="8708" width="17.5703125" style="176" customWidth="1"/>
    <col min="8709" max="8953" width="9.140625" style="176"/>
    <col min="8954" max="8954" width="6" style="176" customWidth="1"/>
    <col min="8955" max="8955" width="11.5703125" style="176" customWidth="1"/>
    <col min="8956" max="8956" width="51.85546875" style="176" customWidth="1"/>
    <col min="8957" max="8957" width="22.7109375" style="176" customWidth="1"/>
    <col min="8958" max="8958" width="10.140625" style="176" customWidth="1"/>
    <col min="8959" max="8959" width="10" style="176" customWidth="1"/>
    <col min="8960" max="8960" width="13.28515625" style="176" customWidth="1"/>
    <col min="8961" max="8961" width="14.5703125" style="176" customWidth="1"/>
    <col min="8962" max="8962" width="14" style="176" customWidth="1"/>
    <col min="8963" max="8963" width="28" style="176" customWidth="1"/>
    <col min="8964" max="8964" width="17.5703125" style="176" customWidth="1"/>
    <col min="8965" max="9209" width="9.140625" style="176"/>
    <col min="9210" max="9210" width="6" style="176" customWidth="1"/>
    <col min="9211" max="9211" width="11.5703125" style="176" customWidth="1"/>
    <col min="9212" max="9212" width="51.85546875" style="176" customWidth="1"/>
    <col min="9213" max="9213" width="22.7109375" style="176" customWidth="1"/>
    <col min="9214" max="9214" width="10.140625" style="176" customWidth="1"/>
    <col min="9215" max="9215" width="10" style="176" customWidth="1"/>
    <col min="9216" max="9216" width="13.28515625" style="176" customWidth="1"/>
    <col min="9217" max="9217" width="14.5703125" style="176" customWidth="1"/>
    <col min="9218" max="9218" width="14" style="176" customWidth="1"/>
    <col min="9219" max="9219" width="28" style="176" customWidth="1"/>
    <col min="9220" max="9220" width="17.5703125" style="176" customWidth="1"/>
    <col min="9221" max="9465" width="9.140625" style="176"/>
    <col min="9466" max="9466" width="6" style="176" customWidth="1"/>
    <col min="9467" max="9467" width="11.5703125" style="176" customWidth="1"/>
    <col min="9468" max="9468" width="51.85546875" style="176" customWidth="1"/>
    <col min="9469" max="9469" width="22.7109375" style="176" customWidth="1"/>
    <col min="9470" max="9470" width="10.140625" style="176" customWidth="1"/>
    <col min="9471" max="9471" width="10" style="176" customWidth="1"/>
    <col min="9472" max="9472" width="13.28515625" style="176" customWidth="1"/>
    <col min="9473" max="9473" width="14.5703125" style="176" customWidth="1"/>
    <col min="9474" max="9474" width="14" style="176" customWidth="1"/>
    <col min="9475" max="9475" width="28" style="176" customWidth="1"/>
    <col min="9476" max="9476" width="17.5703125" style="176" customWidth="1"/>
    <col min="9477" max="9721" width="9.140625" style="176"/>
    <col min="9722" max="9722" width="6" style="176" customWidth="1"/>
    <col min="9723" max="9723" width="11.5703125" style="176" customWidth="1"/>
    <col min="9724" max="9724" width="51.85546875" style="176" customWidth="1"/>
    <col min="9725" max="9725" width="22.7109375" style="176" customWidth="1"/>
    <col min="9726" max="9726" width="10.140625" style="176" customWidth="1"/>
    <col min="9727" max="9727" width="10" style="176" customWidth="1"/>
    <col min="9728" max="9728" width="13.28515625" style="176" customWidth="1"/>
    <col min="9729" max="9729" width="14.5703125" style="176" customWidth="1"/>
    <col min="9730" max="9730" width="14" style="176" customWidth="1"/>
    <col min="9731" max="9731" width="28" style="176" customWidth="1"/>
    <col min="9732" max="9732" width="17.5703125" style="176" customWidth="1"/>
    <col min="9733" max="9977" width="9.140625" style="176"/>
    <col min="9978" max="9978" width="6" style="176" customWidth="1"/>
    <col min="9979" max="9979" width="11.5703125" style="176" customWidth="1"/>
    <col min="9980" max="9980" width="51.85546875" style="176" customWidth="1"/>
    <col min="9981" max="9981" width="22.7109375" style="176" customWidth="1"/>
    <col min="9982" max="9982" width="10.140625" style="176" customWidth="1"/>
    <col min="9983" max="9983" width="10" style="176" customWidth="1"/>
    <col min="9984" max="9984" width="13.28515625" style="176" customWidth="1"/>
    <col min="9985" max="9985" width="14.5703125" style="176" customWidth="1"/>
    <col min="9986" max="9986" width="14" style="176" customWidth="1"/>
    <col min="9987" max="9987" width="28" style="176" customWidth="1"/>
    <col min="9988" max="9988" width="17.5703125" style="176" customWidth="1"/>
    <col min="9989" max="10233" width="9.140625" style="176"/>
    <col min="10234" max="10234" width="6" style="176" customWidth="1"/>
    <col min="10235" max="10235" width="11.5703125" style="176" customWidth="1"/>
    <col min="10236" max="10236" width="51.85546875" style="176" customWidth="1"/>
    <col min="10237" max="10237" width="22.7109375" style="176" customWidth="1"/>
    <col min="10238" max="10238" width="10.140625" style="176" customWidth="1"/>
    <col min="10239" max="10239" width="10" style="176" customWidth="1"/>
    <col min="10240" max="10240" width="13.28515625" style="176" customWidth="1"/>
    <col min="10241" max="10241" width="14.5703125" style="176" customWidth="1"/>
    <col min="10242" max="10242" width="14" style="176" customWidth="1"/>
    <col min="10243" max="10243" width="28" style="176" customWidth="1"/>
    <col min="10244" max="10244" width="17.5703125" style="176" customWidth="1"/>
    <col min="10245" max="10489" width="9.140625" style="176"/>
    <col min="10490" max="10490" width="6" style="176" customWidth="1"/>
    <col min="10491" max="10491" width="11.5703125" style="176" customWidth="1"/>
    <col min="10492" max="10492" width="51.85546875" style="176" customWidth="1"/>
    <col min="10493" max="10493" width="22.7109375" style="176" customWidth="1"/>
    <col min="10494" max="10494" width="10.140625" style="176" customWidth="1"/>
    <col min="10495" max="10495" width="10" style="176" customWidth="1"/>
    <col min="10496" max="10496" width="13.28515625" style="176" customWidth="1"/>
    <col min="10497" max="10497" width="14.5703125" style="176" customWidth="1"/>
    <col min="10498" max="10498" width="14" style="176" customWidth="1"/>
    <col min="10499" max="10499" width="28" style="176" customWidth="1"/>
    <col min="10500" max="10500" width="17.5703125" style="176" customWidth="1"/>
    <col min="10501" max="10745" width="9.140625" style="176"/>
    <col min="10746" max="10746" width="6" style="176" customWidth="1"/>
    <col min="10747" max="10747" width="11.5703125" style="176" customWidth="1"/>
    <col min="10748" max="10748" width="51.85546875" style="176" customWidth="1"/>
    <col min="10749" max="10749" width="22.7109375" style="176" customWidth="1"/>
    <col min="10750" max="10750" width="10.140625" style="176" customWidth="1"/>
    <col min="10751" max="10751" width="10" style="176" customWidth="1"/>
    <col min="10752" max="10752" width="13.28515625" style="176" customWidth="1"/>
    <col min="10753" max="10753" width="14.5703125" style="176" customWidth="1"/>
    <col min="10754" max="10754" width="14" style="176" customWidth="1"/>
    <col min="10755" max="10755" width="28" style="176" customWidth="1"/>
    <col min="10756" max="10756" width="17.5703125" style="176" customWidth="1"/>
    <col min="10757" max="11001" width="9.140625" style="176"/>
    <col min="11002" max="11002" width="6" style="176" customWidth="1"/>
    <col min="11003" max="11003" width="11.5703125" style="176" customWidth="1"/>
    <col min="11004" max="11004" width="51.85546875" style="176" customWidth="1"/>
    <col min="11005" max="11005" width="22.7109375" style="176" customWidth="1"/>
    <col min="11006" max="11006" width="10.140625" style="176" customWidth="1"/>
    <col min="11007" max="11007" width="10" style="176" customWidth="1"/>
    <col min="11008" max="11008" width="13.28515625" style="176" customWidth="1"/>
    <col min="11009" max="11009" width="14.5703125" style="176" customWidth="1"/>
    <col min="11010" max="11010" width="14" style="176" customWidth="1"/>
    <col min="11011" max="11011" width="28" style="176" customWidth="1"/>
    <col min="11012" max="11012" width="17.5703125" style="176" customWidth="1"/>
    <col min="11013" max="11257" width="9.140625" style="176"/>
    <col min="11258" max="11258" width="6" style="176" customWidth="1"/>
    <col min="11259" max="11259" width="11.5703125" style="176" customWidth="1"/>
    <col min="11260" max="11260" width="51.85546875" style="176" customWidth="1"/>
    <col min="11261" max="11261" width="22.7109375" style="176" customWidth="1"/>
    <col min="11262" max="11262" width="10.140625" style="176" customWidth="1"/>
    <col min="11263" max="11263" width="10" style="176" customWidth="1"/>
    <col min="11264" max="11264" width="13.28515625" style="176" customWidth="1"/>
    <col min="11265" max="11265" width="14.5703125" style="176" customWidth="1"/>
    <col min="11266" max="11266" width="14" style="176" customWidth="1"/>
    <col min="11267" max="11267" width="28" style="176" customWidth="1"/>
    <col min="11268" max="11268" width="17.5703125" style="176" customWidth="1"/>
    <col min="11269" max="11513" width="9.140625" style="176"/>
    <col min="11514" max="11514" width="6" style="176" customWidth="1"/>
    <col min="11515" max="11515" width="11.5703125" style="176" customWidth="1"/>
    <col min="11516" max="11516" width="51.85546875" style="176" customWidth="1"/>
    <col min="11517" max="11517" width="22.7109375" style="176" customWidth="1"/>
    <col min="11518" max="11518" width="10.140625" style="176" customWidth="1"/>
    <col min="11519" max="11519" width="10" style="176" customWidth="1"/>
    <col min="11520" max="11520" width="13.28515625" style="176" customWidth="1"/>
    <col min="11521" max="11521" width="14.5703125" style="176" customWidth="1"/>
    <col min="11522" max="11522" width="14" style="176" customWidth="1"/>
    <col min="11523" max="11523" width="28" style="176" customWidth="1"/>
    <col min="11524" max="11524" width="17.5703125" style="176" customWidth="1"/>
    <col min="11525" max="11769" width="9.140625" style="176"/>
    <col min="11770" max="11770" width="6" style="176" customWidth="1"/>
    <col min="11771" max="11771" width="11.5703125" style="176" customWidth="1"/>
    <col min="11772" max="11772" width="51.85546875" style="176" customWidth="1"/>
    <col min="11773" max="11773" width="22.7109375" style="176" customWidth="1"/>
    <col min="11774" max="11774" width="10.140625" style="176" customWidth="1"/>
    <col min="11775" max="11775" width="10" style="176" customWidth="1"/>
    <col min="11776" max="11776" width="13.28515625" style="176" customWidth="1"/>
    <col min="11777" max="11777" width="14.5703125" style="176" customWidth="1"/>
    <col min="11778" max="11778" width="14" style="176" customWidth="1"/>
    <col min="11779" max="11779" width="28" style="176" customWidth="1"/>
    <col min="11780" max="11780" width="17.5703125" style="176" customWidth="1"/>
    <col min="11781" max="12025" width="9.140625" style="176"/>
    <col min="12026" max="12026" width="6" style="176" customWidth="1"/>
    <col min="12027" max="12027" width="11.5703125" style="176" customWidth="1"/>
    <col min="12028" max="12028" width="51.85546875" style="176" customWidth="1"/>
    <col min="12029" max="12029" width="22.7109375" style="176" customWidth="1"/>
    <col min="12030" max="12030" width="10.140625" style="176" customWidth="1"/>
    <col min="12031" max="12031" width="10" style="176" customWidth="1"/>
    <col min="12032" max="12032" width="13.28515625" style="176" customWidth="1"/>
    <col min="12033" max="12033" width="14.5703125" style="176" customWidth="1"/>
    <col min="12034" max="12034" width="14" style="176" customWidth="1"/>
    <col min="12035" max="12035" width="28" style="176" customWidth="1"/>
    <col min="12036" max="12036" width="17.5703125" style="176" customWidth="1"/>
    <col min="12037" max="12281" width="9.140625" style="176"/>
    <col min="12282" max="12282" width="6" style="176" customWidth="1"/>
    <col min="12283" max="12283" width="11.5703125" style="176" customWidth="1"/>
    <col min="12284" max="12284" width="51.85546875" style="176" customWidth="1"/>
    <col min="12285" max="12285" width="22.7109375" style="176" customWidth="1"/>
    <col min="12286" max="12286" width="10.140625" style="176" customWidth="1"/>
    <col min="12287" max="12287" width="10" style="176" customWidth="1"/>
    <col min="12288" max="12288" width="13.28515625" style="176" customWidth="1"/>
    <col min="12289" max="12289" width="14.5703125" style="176" customWidth="1"/>
    <col min="12290" max="12290" width="14" style="176" customWidth="1"/>
    <col min="12291" max="12291" width="28" style="176" customWidth="1"/>
    <col min="12292" max="12292" width="17.5703125" style="176" customWidth="1"/>
    <col min="12293" max="12537" width="9.140625" style="176"/>
    <col min="12538" max="12538" width="6" style="176" customWidth="1"/>
    <col min="12539" max="12539" width="11.5703125" style="176" customWidth="1"/>
    <col min="12540" max="12540" width="51.85546875" style="176" customWidth="1"/>
    <col min="12541" max="12541" width="22.7109375" style="176" customWidth="1"/>
    <col min="12542" max="12542" width="10.140625" style="176" customWidth="1"/>
    <col min="12543" max="12543" width="10" style="176" customWidth="1"/>
    <col min="12544" max="12544" width="13.28515625" style="176" customWidth="1"/>
    <col min="12545" max="12545" width="14.5703125" style="176" customWidth="1"/>
    <col min="12546" max="12546" width="14" style="176" customWidth="1"/>
    <col min="12547" max="12547" width="28" style="176" customWidth="1"/>
    <col min="12548" max="12548" width="17.5703125" style="176" customWidth="1"/>
    <col min="12549" max="12793" width="9.140625" style="176"/>
    <col min="12794" max="12794" width="6" style="176" customWidth="1"/>
    <col min="12795" max="12795" width="11.5703125" style="176" customWidth="1"/>
    <col min="12796" max="12796" width="51.85546875" style="176" customWidth="1"/>
    <col min="12797" max="12797" width="22.7109375" style="176" customWidth="1"/>
    <col min="12798" max="12798" width="10.140625" style="176" customWidth="1"/>
    <col min="12799" max="12799" width="10" style="176" customWidth="1"/>
    <col min="12800" max="12800" width="13.28515625" style="176" customWidth="1"/>
    <col min="12801" max="12801" width="14.5703125" style="176" customWidth="1"/>
    <col min="12802" max="12802" width="14" style="176" customWidth="1"/>
    <col min="12803" max="12803" width="28" style="176" customWidth="1"/>
    <col min="12804" max="12804" width="17.5703125" style="176" customWidth="1"/>
    <col min="12805" max="13049" width="9.140625" style="176"/>
    <col min="13050" max="13050" width="6" style="176" customWidth="1"/>
    <col min="13051" max="13051" width="11.5703125" style="176" customWidth="1"/>
    <col min="13052" max="13052" width="51.85546875" style="176" customWidth="1"/>
    <col min="13053" max="13053" width="22.7109375" style="176" customWidth="1"/>
    <col min="13054" max="13054" width="10.140625" style="176" customWidth="1"/>
    <col min="13055" max="13055" width="10" style="176" customWidth="1"/>
    <col min="13056" max="13056" width="13.28515625" style="176" customWidth="1"/>
    <col min="13057" max="13057" width="14.5703125" style="176" customWidth="1"/>
    <col min="13058" max="13058" width="14" style="176" customWidth="1"/>
    <col min="13059" max="13059" width="28" style="176" customWidth="1"/>
    <col min="13060" max="13060" width="17.5703125" style="176" customWidth="1"/>
    <col min="13061" max="13305" width="9.140625" style="176"/>
    <col min="13306" max="13306" width="6" style="176" customWidth="1"/>
    <col min="13307" max="13307" width="11.5703125" style="176" customWidth="1"/>
    <col min="13308" max="13308" width="51.85546875" style="176" customWidth="1"/>
    <col min="13309" max="13309" width="22.7109375" style="176" customWidth="1"/>
    <col min="13310" max="13310" width="10.140625" style="176" customWidth="1"/>
    <col min="13311" max="13311" width="10" style="176" customWidth="1"/>
    <col min="13312" max="13312" width="13.28515625" style="176" customWidth="1"/>
    <col min="13313" max="13313" width="14.5703125" style="176" customWidth="1"/>
    <col min="13314" max="13314" width="14" style="176" customWidth="1"/>
    <col min="13315" max="13315" width="28" style="176" customWidth="1"/>
    <col min="13316" max="13316" width="17.5703125" style="176" customWidth="1"/>
    <col min="13317" max="13561" width="9.140625" style="176"/>
    <col min="13562" max="13562" width="6" style="176" customWidth="1"/>
    <col min="13563" max="13563" width="11.5703125" style="176" customWidth="1"/>
    <col min="13564" max="13564" width="51.85546875" style="176" customWidth="1"/>
    <col min="13565" max="13565" width="22.7109375" style="176" customWidth="1"/>
    <col min="13566" max="13566" width="10.140625" style="176" customWidth="1"/>
    <col min="13567" max="13567" width="10" style="176" customWidth="1"/>
    <col min="13568" max="13568" width="13.28515625" style="176" customWidth="1"/>
    <col min="13569" max="13569" width="14.5703125" style="176" customWidth="1"/>
    <col min="13570" max="13570" width="14" style="176" customWidth="1"/>
    <col min="13571" max="13571" width="28" style="176" customWidth="1"/>
    <col min="13572" max="13572" width="17.5703125" style="176" customWidth="1"/>
    <col min="13573" max="13817" width="9.140625" style="176"/>
    <col min="13818" max="13818" width="6" style="176" customWidth="1"/>
    <col min="13819" max="13819" width="11.5703125" style="176" customWidth="1"/>
    <col min="13820" max="13820" width="51.85546875" style="176" customWidth="1"/>
    <col min="13821" max="13821" width="22.7109375" style="176" customWidth="1"/>
    <col min="13822" max="13822" width="10.140625" style="176" customWidth="1"/>
    <col min="13823" max="13823" width="10" style="176" customWidth="1"/>
    <col min="13824" max="13824" width="13.28515625" style="176" customWidth="1"/>
    <col min="13825" max="13825" width="14.5703125" style="176" customWidth="1"/>
    <col min="13826" max="13826" width="14" style="176" customWidth="1"/>
    <col min="13827" max="13827" width="28" style="176" customWidth="1"/>
    <col min="13828" max="13828" width="17.5703125" style="176" customWidth="1"/>
    <col min="13829" max="14073" width="9.140625" style="176"/>
    <col min="14074" max="14074" width="6" style="176" customWidth="1"/>
    <col min="14075" max="14075" width="11.5703125" style="176" customWidth="1"/>
    <col min="14076" max="14076" width="51.85546875" style="176" customWidth="1"/>
    <col min="14077" max="14077" width="22.7109375" style="176" customWidth="1"/>
    <col min="14078" max="14078" width="10.140625" style="176" customWidth="1"/>
    <col min="14079" max="14079" width="10" style="176" customWidth="1"/>
    <col min="14080" max="14080" width="13.28515625" style="176" customWidth="1"/>
    <col min="14081" max="14081" width="14.5703125" style="176" customWidth="1"/>
    <col min="14082" max="14082" width="14" style="176" customWidth="1"/>
    <col min="14083" max="14083" width="28" style="176" customWidth="1"/>
    <col min="14084" max="14084" width="17.5703125" style="176" customWidth="1"/>
    <col min="14085" max="14329" width="9.140625" style="176"/>
    <col min="14330" max="14330" width="6" style="176" customWidth="1"/>
    <col min="14331" max="14331" width="11.5703125" style="176" customWidth="1"/>
    <col min="14332" max="14332" width="51.85546875" style="176" customWidth="1"/>
    <col min="14333" max="14333" width="22.7109375" style="176" customWidth="1"/>
    <col min="14334" max="14334" width="10.140625" style="176" customWidth="1"/>
    <col min="14335" max="14335" width="10" style="176" customWidth="1"/>
    <col min="14336" max="14336" width="13.28515625" style="176" customWidth="1"/>
    <col min="14337" max="14337" width="14.5703125" style="176" customWidth="1"/>
    <col min="14338" max="14338" width="14" style="176" customWidth="1"/>
    <col min="14339" max="14339" width="28" style="176" customWidth="1"/>
    <col min="14340" max="14340" width="17.5703125" style="176" customWidth="1"/>
    <col min="14341" max="14585" width="9.140625" style="176"/>
    <col min="14586" max="14586" width="6" style="176" customWidth="1"/>
    <col min="14587" max="14587" width="11.5703125" style="176" customWidth="1"/>
    <col min="14588" max="14588" width="51.85546875" style="176" customWidth="1"/>
    <col min="14589" max="14589" width="22.7109375" style="176" customWidth="1"/>
    <col min="14590" max="14590" width="10.140625" style="176" customWidth="1"/>
    <col min="14591" max="14591" width="10" style="176" customWidth="1"/>
    <col min="14592" max="14592" width="13.28515625" style="176" customWidth="1"/>
    <col min="14593" max="14593" width="14.5703125" style="176" customWidth="1"/>
    <col min="14594" max="14594" width="14" style="176" customWidth="1"/>
    <col min="14595" max="14595" width="28" style="176" customWidth="1"/>
    <col min="14596" max="14596" width="17.5703125" style="176" customWidth="1"/>
    <col min="14597" max="14841" width="9.140625" style="176"/>
    <col min="14842" max="14842" width="6" style="176" customWidth="1"/>
    <col min="14843" max="14843" width="11.5703125" style="176" customWidth="1"/>
    <col min="14844" max="14844" width="51.85546875" style="176" customWidth="1"/>
    <col min="14845" max="14845" width="22.7109375" style="176" customWidth="1"/>
    <col min="14846" max="14846" width="10.140625" style="176" customWidth="1"/>
    <col min="14847" max="14847" width="10" style="176" customWidth="1"/>
    <col min="14848" max="14848" width="13.28515625" style="176" customWidth="1"/>
    <col min="14849" max="14849" width="14.5703125" style="176" customWidth="1"/>
    <col min="14850" max="14850" width="14" style="176" customWidth="1"/>
    <col min="14851" max="14851" width="28" style="176" customWidth="1"/>
    <col min="14852" max="14852" width="17.5703125" style="176" customWidth="1"/>
    <col min="14853" max="15097" width="9.140625" style="176"/>
    <col min="15098" max="15098" width="6" style="176" customWidth="1"/>
    <col min="15099" max="15099" width="11.5703125" style="176" customWidth="1"/>
    <col min="15100" max="15100" width="51.85546875" style="176" customWidth="1"/>
    <col min="15101" max="15101" width="22.7109375" style="176" customWidth="1"/>
    <col min="15102" max="15102" width="10.140625" style="176" customWidth="1"/>
    <col min="15103" max="15103" width="10" style="176" customWidth="1"/>
    <col min="15104" max="15104" width="13.28515625" style="176" customWidth="1"/>
    <col min="15105" max="15105" width="14.5703125" style="176" customWidth="1"/>
    <col min="15106" max="15106" width="14" style="176" customWidth="1"/>
    <col min="15107" max="15107" width="28" style="176" customWidth="1"/>
    <col min="15108" max="15108" width="17.5703125" style="176" customWidth="1"/>
    <col min="15109" max="15353" width="9.140625" style="176"/>
    <col min="15354" max="15354" width="6" style="176" customWidth="1"/>
    <col min="15355" max="15355" width="11.5703125" style="176" customWidth="1"/>
    <col min="15356" max="15356" width="51.85546875" style="176" customWidth="1"/>
    <col min="15357" max="15357" width="22.7109375" style="176" customWidth="1"/>
    <col min="15358" max="15358" width="10.140625" style="176" customWidth="1"/>
    <col min="15359" max="15359" width="10" style="176" customWidth="1"/>
    <col min="15360" max="15360" width="13.28515625" style="176" customWidth="1"/>
    <col min="15361" max="15361" width="14.5703125" style="176" customWidth="1"/>
    <col min="15362" max="15362" width="14" style="176" customWidth="1"/>
    <col min="15363" max="15363" width="28" style="176" customWidth="1"/>
    <col min="15364" max="15364" width="17.5703125" style="176" customWidth="1"/>
    <col min="15365" max="15609" width="9.140625" style="176"/>
    <col min="15610" max="15610" width="6" style="176" customWidth="1"/>
    <col min="15611" max="15611" width="11.5703125" style="176" customWidth="1"/>
    <col min="15612" max="15612" width="51.85546875" style="176" customWidth="1"/>
    <col min="15613" max="15613" width="22.7109375" style="176" customWidth="1"/>
    <col min="15614" max="15614" width="10.140625" style="176" customWidth="1"/>
    <col min="15615" max="15615" width="10" style="176" customWidth="1"/>
    <col min="15616" max="15616" width="13.28515625" style="176" customWidth="1"/>
    <col min="15617" max="15617" width="14.5703125" style="176" customWidth="1"/>
    <col min="15618" max="15618" width="14" style="176" customWidth="1"/>
    <col min="15619" max="15619" width="28" style="176" customWidth="1"/>
    <col min="15620" max="15620" width="17.5703125" style="176" customWidth="1"/>
    <col min="15621" max="15865" width="9.140625" style="176"/>
    <col min="15866" max="15866" width="6" style="176" customWidth="1"/>
    <col min="15867" max="15867" width="11.5703125" style="176" customWidth="1"/>
    <col min="15868" max="15868" width="51.85546875" style="176" customWidth="1"/>
    <col min="15869" max="15869" width="22.7109375" style="176" customWidth="1"/>
    <col min="15870" max="15870" width="10.140625" style="176" customWidth="1"/>
    <col min="15871" max="15871" width="10" style="176" customWidth="1"/>
    <col min="15872" max="15872" width="13.28515625" style="176" customWidth="1"/>
    <col min="15873" max="15873" width="14.5703125" style="176" customWidth="1"/>
    <col min="15874" max="15874" width="14" style="176" customWidth="1"/>
    <col min="15875" max="15875" width="28" style="176" customWidth="1"/>
    <col min="15876" max="15876" width="17.5703125" style="176" customWidth="1"/>
    <col min="15877" max="16121" width="9.140625" style="176"/>
    <col min="16122" max="16122" width="6" style="176" customWidth="1"/>
    <col min="16123" max="16123" width="11.5703125" style="176" customWidth="1"/>
    <col min="16124" max="16124" width="51.85546875" style="176" customWidth="1"/>
    <col min="16125" max="16125" width="22.7109375" style="176" customWidth="1"/>
    <col min="16126" max="16126" width="10.140625" style="176" customWidth="1"/>
    <col min="16127" max="16127" width="10" style="176" customWidth="1"/>
    <col min="16128" max="16128" width="13.28515625" style="176" customWidth="1"/>
    <col min="16129" max="16129" width="14.5703125" style="176" customWidth="1"/>
    <col min="16130" max="16130" width="14" style="176" customWidth="1"/>
    <col min="16131" max="16131" width="28" style="176" customWidth="1"/>
    <col min="16132" max="16132" width="17.5703125" style="176" customWidth="1"/>
    <col min="16133" max="16384" width="9.140625" style="176"/>
  </cols>
  <sheetData>
    <row r="1" spans="1:3" ht="12.75" thickBot="1" x14ac:dyDescent="0.25">
      <c r="A1" s="175"/>
      <c r="C1" s="176"/>
    </row>
    <row r="2" spans="1:3" ht="12.75" thickBot="1" x14ac:dyDescent="0.25">
      <c r="A2" s="177" t="s">
        <v>339</v>
      </c>
      <c r="B2" s="178" t="s">
        <v>366</v>
      </c>
      <c r="C2" s="176"/>
    </row>
    <row r="3" spans="1:3" x14ac:dyDescent="0.2">
      <c r="A3" s="177" t="s">
        <v>340</v>
      </c>
      <c r="B3" s="179"/>
      <c r="C3" s="176"/>
    </row>
    <row r="4" spans="1:3" x14ac:dyDescent="0.2">
      <c r="A4" s="177" t="s">
        <v>341</v>
      </c>
      <c r="C4" s="176"/>
    </row>
    <row r="5" spans="1:3" x14ac:dyDescent="0.2">
      <c r="A5" s="177"/>
      <c r="C5" s="176"/>
    </row>
    <row r="6" spans="1:3" s="181" customFormat="1" x14ac:dyDescent="0.2">
      <c r="A6" s="180"/>
    </row>
    <row r="7" spans="1:3" s="181" customFormat="1" x14ac:dyDescent="0.2">
      <c r="A7" s="182" t="s">
        <v>342</v>
      </c>
      <c r="B7" s="183" t="s">
        <v>367</v>
      </c>
    </row>
    <row r="8" spans="1:3" s="181" customFormat="1" x14ac:dyDescent="0.2">
      <c r="A8" s="180"/>
      <c r="B8" s="180"/>
    </row>
    <row r="9" spans="1:3" s="181" customFormat="1" ht="23.25" customHeight="1" x14ac:dyDescent="0.2">
      <c r="A9" s="184" t="s">
        <v>343</v>
      </c>
      <c r="B9" s="185"/>
    </row>
    <row r="10" spans="1:3" s="181" customFormat="1" x14ac:dyDescent="0.2">
      <c r="A10" s="186" t="s">
        <v>211</v>
      </c>
      <c r="B10" s="187"/>
    </row>
    <row r="11" spans="1:3" s="181" customFormat="1" x14ac:dyDescent="0.2">
      <c r="A11" s="186" t="s">
        <v>344</v>
      </c>
      <c r="B11" s="187"/>
    </row>
    <row r="12" spans="1:3" s="181" customFormat="1" x14ac:dyDescent="0.2">
      <c r="A12" s="186" t="s">
        <v>345</v>
      </c>
      <c r="B12" s="187"/>
    </row>
    <row r="13" spans="1:3" s="181" customFormat="1" x14ac:dyDescent="0.2">
      <c r="A13" s="186" t="s">
        <v>346</v>
      </c>
      <c r="B13" s="187"/>
    </row>
    <row r="14" spans="1:3" s="181" customFormat="1" x14ac:dyDescent="0.2">
      <c r="A14" s="186" t="s">
        <v>347</v>
      </c>
      <c r="B14" s="187"/>
    </row>
    <row r="15" spans="1:3" s="181" customFormat="1" x14ac:dyDescent="0.2">
      <c r="A15" s="186" t="s">
        <v>348</v>
      </c>
      <c r="B15" s="187"/>
    </row>
    <row r="16" spans="1:3" s="181" customFormat="1" x14ac:dyDescent="0.2">
      <c r="A16" s="186" t="s">
        <v>349</v>
      </c>
      <c r="B16" s="188"/>
    </row>
    <row r="17" spans="1:2" s="181" customFormat="1" x14ac:dyDescent="0.2">
      <c r="A17" s="186" t="s">
        <v>350</v>
      </c>
      <c r="B17" s="187"/>
    </row>
    <row r="18" spans="1:2" s="181" customFormat="1" x14ac:dyDescent="0.2">
      <c r="A18" s="186" t="s">
        <v>351</v>
      </c>
      <c r="B18" s="187"/>
    </row>
    <row r="19" spans="1:2" s="181" customFormat="1" x14ac:dyDescent="0.2">
      <c r="A19" s="186" t="s">
        <v>352</v>
      </c>
      <c r="B19" s="189"/>
    </row>
    <row r="20" spans="1:2" s="181" customFormat="1" x14ac:dyDescent="0.2">
      <c r="A20" s="186" t="s">
        <v>353</v>
      </c>
      <c r="B20" s="190"/>
    </row>
    <row r="21" spans="1:2" s="181" customFormat="1" x14ac:dyDescent="0.2"/>
    <row r="22" spans="1:2" s="181" customFormat="1" x14ac:dyDescent="0.2">
      <c r="A22" s="191" t="s">
        <v>354</v>
      </c>
      <c r="B22" s="192"/>
    </row>
    <row r="23" spans="1:2" s="181" customFormat="1" x14ac:dyDescent="0.2">
      <c r="A23" s="193" t="s">
        <v>355</v>
      </c>
      <c r="B23" s="194"/>
    </row>
    <row r="24" spans="1:2" s="181" customFormat="1" x14ac:dyDescent="0.2">
      <c r="A24" s="193" t="s">
        <v>356</v>
      </c>
      <c r="B24" s="194"/>
    </row>
    <row r="25" spans="1:2" s="181" customFormat="1" x14ac:dyDescent="0.2">
      <c r="A25" s="193" t="s">
        <v>357</v>
      </c>
      <c r="B25" s="194"/>
    </row>
    <row r="26" spans="1:2" s="181" customFormat="1" x14ac:dyDescent="0.2">
      <c r="A26" s="193" t="s">
        <v>358</v>
      </c>
      <c r="B26" s="194"/>
    </row>
    <row r="27" spans="1:2" s="181" customFormat="1" x14ac:dyDescent="0.2"/>
    <row r="28" spans="1:2" s="181" customFormat="1" x14ac:dyDescent="0.2">
      <c r="A28" s="191" t="s">
        <v>359</v>
      </c>
      <c r="B28" s="192"/>
    </row>
    <row r="29" spans="1:2" s="181" customFormat="1" x14ac:dyDescent="0.2">
      <c r="A29" s="195" t="s">
        <v>360</v>
      </c>
      <c r="B29" s="194"/>
    </row>
    <row r="30" spans="1:2" s="181" customFormat="1" x14ac:dyDescent="0.2"/>
    <row r="31" spans="1:2" s="181" customFormat="1" x14ac:dyDescent="0.2">
      <c r="A31" s="191" t="s">
        <v>3</v>
      </c>
      <c r="B31" s="192"/>
    </row>
    <row r="32" spans="1:2" s="181" customFormat="1" ht="13.5" customHeight="1" x14ac:dyDescent="0.2">
      <c r="A32" s="193" t="s">
        <v>40</v>
      </c>
      <c r="B32" s="196">
        <v>0</v>
      </c>
    </row>
    <row r="33" spans="1:6" s="181" customFormat="1" x14ac:dyDescent="0.2">
      <c r="A33" s="184" t="s">
        <v>361</v>
      </c>
      <c r="B33" s="197">
        <f>SUM(B32:B32)</f>
        <v>0</v>
      </c>
      <c r="F33" s="198"/>
    </row>
    <row r="34" spans="1:6" s="181" customFormat="1" x14ac:dyDescent="0.2">
      <c r="A34" s="180"/>
      <c r="B34" s="180"/>
    </row>
    <row r="35" spans="1:6" s="199" customFormat="1" ht="37.5" customHeight="1" x14ac:dyDescent="0.2">
      <c r="A35" s="211" t="s">
        <v>362</v>
      </c>
      <c r="B35" s="212"/>
    </row>
    <row r="36" spans="1:6" s="181" customFormat="1" x14ac:dyDescent="0.2">
      <c r="A36" s="180"/>
    </row>
    <row r="37" spans="1:6" s="181" customFormat="1" x14ac:dyDescent="0.2"/>
    <row r="38" spans="1:6" s="181" customFormat="1" x14ac:dyDescent="0.2">
      <c r="B38" s="200" t="s">
        <v>363</v>
      </c>
    </row>
    <row r="39" spans="1:6" s="181" customFormat="1" x14ac:dyDescent="0.2">
      <c r="B39" s="201"/>
    </row>
    <row r="40" spans="1:6" s="181" customFormat="1" ht="12.75" customHeight="1" x14ac:dyDescent="0.2">
      <c r="B40" s="201"/>
    </row>
    <row r="41" spans="1:6" s="181" customFormat="1" ht="22.5" customHeight="1" x14ac:dyDescent="0.2">
      <c r="A41" s="200"/>
      <c r="B41" s="201" t="s">
        <v>364</v>
      </c>
    </row>
    <row r="42" spans="1:6" s="181" customFormat="1" ht="13.5" customHeight="1" x14ac:dyDescent="0.2">
      <c r="A42" s="180"/>
      <c r="B42" s="201" t="s">
        <v>365</v>
      </c>
    </row>
    <row r="44" spans="1:6" ht="12.75" customHeight="1" x14ac:dyDescent="0.2"/>
    <row r="45" spans="1:6" ht="14.25" customHeight="1" x14ac:dyDescent="0.2"/>
  </sheetData>
  <mergeCells count="1">
    <mergeCell ref="A35:B3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36"/>
  <sheetViews>
    <sheetView zoomScaleNormal="100" workbookViewId="0">
      <selection activeCell="O12" sqref="O12"/>
    </sheetView>
  </sheetViews>
  <sheetFormatPr defaultRowHeight="11.25" x14ac:dyDescent="0.2"/>
  <cols>
    <col min="1" max="1" width="9.140625" style="203" customWidth="1"/>
    <col min="2" max="2" width="6.140625" style="11" bestFit="1" customWidth="1"/>
    <col min="3" max="3" width="60" style="6" customWidth="1"/>
    <col min="4" max="4" width="6.140625" style="1" bestFit="1" customWidth="1"/>
    <col min="5" max="5" width="5.7109375" style="14" bestFit="1" customWidth="1"/>
    <col min="6" max="6" width="9.28515625" style="4" bestFit="1" customWidth="1"/>
    <col min="7" max="7" width="9.85546875" style="4" customWidth="1"/>
    <col min="8" max="8" width="11.5703125" style="8" customWidth="1"/>
    <col min="9" max="16384" width="9.140625" style="7"/>
  </cols>
  <sheetData>
    <row r="1" spans="1:8" s="2" customFormat="1" x14ac:dyDescent="0.2">
      <c r="A1" s="203"/>
      <c r="B1" s="11"/>
      <c r="C1" s="3"/>
      <c r="D1" s="17"/>
      <c r="E1" s="30"/>
      <c r="F1" s="4"/>
      <c r="G1" s="4"/>
      <c r="H1" s="13"/>
    </row>
    <row r="2" spans="1:8" s="9" customFormat="1" x14ac:dyDescent="0.2">
      <c r="A2" s="203"/>
      <c r="B2" s="12"/>
      <c r="C2" s="19" t="s">
        <v>49</v>
      </c>
      <c r="E2" s="37"/>
      <c r="F2" s="37"/>
      <c r="G2" s="61"/>
      <c r="H2" s="2"/>
    </row>
    <row r="3" spans="1:8" s="2" customFormat="1" x14ac:dyDescent="0.2">
      <c r="A3" s="203"/>
      <c r="B3" s="11"/>
      <c r="C3" s="5" t="s">
        <v>50</v>
      </c>
      <c r="E3" s="36"/>
      <c r="F3" s="36"/>
      <c r="G3" s="62"/>
    </row>
    <row r="4" spans="1:8" s="2" customFormat="1" x14ac:dyDescent="0.2">
      <c r="A4" s="203"/>
      <c r="B4" s="11"/>
      <c r="C4" s="5" t="s">
        <v>51</v>
      </c>
      <c r="E4" s="36"/>
      <c r="F4" s="36"/>
      <c r="G4" s="62"/>
    </row>
    <row r="5" spans="1:8" s="2" customFormat="1" x14ac:dyDescent="0.2">
      <c r="A5" s="203"/>
      <c r="B5" s="11"/>
      <c r="C5" s="5" t="s">
        <v>52</v>
      </c>
      <c r="E5" s="36"/>
      <c r="F5" s="36"/>
      <c r="G5" s="62"/>
    </row>
    <row r="6" spans="1:8" s="2" customFormat="1" x14ac:dyDescent="0.2">
      <c r="A6" s="203"/>
      <c r="B6" s="11"/>
      <c r="C6" s="3"/>
      <c r="E6" s="4"/>
      <c r="F6" s="4"/>
      <c r="G6" s="62"/>
    </row>
    <row r="7" spans="1:8" s="2" customFormat="1" x14ac:dyDescent="0.2">
      <c r="A7" s="203"/>
      <c r="B7" s="11"/>
      <c r="C7" s="23" t="s">
        <v>233</v>
      </c>
      <c r="E7" s="18"/>
      <c r="G7" s="18"/>
      <c r="H7" s="13"/>
    </row>
    <row r="8" spans="1:8" s="2" customFormat="1" x14ac:dyDescent="0.2">
      <c r="A8" s="203"/>
      <c r="B8" s="11"/>
      <c r="C8" s="22"/>
      <c r="D8" s="38"/>
      <c r="E8" s="32"/>
      <c r="F8" s="38"/>
      <c r="G8" s="18"/>
      <c r="H8" s="13"/>
    </row>
    <row r="9" spans="1:8" s="24" customFormat="1" x14ac:dyDescent="0.2">
      <c r="A9" s="204"/>
      <c r="B9" s="43" t="s">
        <v>8</v>
      </c>
      <c r="C9" s="127" t="s">
        <v>9</v>
      </c>
      <c r="D9" s="43" t="s">
        <v>10</v>
      </c>
      <c r="E9" s="67" t="s">
        <v>11</v>
      </c>
      <c r="F9" s="68" t="s">
        <v>12</v>
      </c>
      <c r="G9" s="68" t="s">
        <v>13</v>
      </c>
      <c r="H9" s="43" t="s">
        <v>28</v>
      </c>
    </row>
    <row r="10" spans="1:8" s="10" customFormat="1" x14ac:dyDescent="0.2">
      <c r="A10" s="97"/>
      <c r="B10" s="64"/>
      <c r="C10" s="6"/>
      <c r="D10" s="14"/>
      <c r="F10" s="48"/>
      <c r="G10" s="65"/>
      <c r="H10" s="7"/>
    </row>
    <row r="11" spans="1:8" s="10" customFormat="1" x14ac:dyDescent="0.2">
      <c r="A11" s="203"/>
      <c r="B11" s="44"/>
      <c r="C11" s="128"/>
      <c r="D11" s="47"/>
      <c r="E11" s="45"/>
      <c r="F11" s="46"/>
      <c r="G11" s="46"/>
      <c r="H11" s="75"/>
    </row>
    <row r="12" spans="1:8" s="10" customFormat="1" x14ac:dyDescent="0.2">
      <c r="A12" s="97"/>
      <c r="B12" s="64"/>
      <c r="C12" s="6"/>
      <c r="D12" s="14"/>
      <c r="F12" s="48"/>
      <c r="G12" s="65"/>
      <c r="H12" s="7"/>
    </row>
    <row r="13" spans="1:8" s="10" customFormat="1" x14ac:dyDescent="0.2">
      <c r="A13" s="203"/>
      <c r="B13" s="12" t="s">
        <v>105</v>
      </c>
      <c r="C13" s="71" t="s">
        <v>176</v>
      </c>
      <c r="D13" s="35"/>
      <c r="E13" s="32"/>
      <c r="F13" s="18"/>
      <c r="G13" s="18"/>
      <c r="H13" s="8"/>
    </row>
    <row r="14" spans="1:8" x14ac:dyDescent="0.2">
      <c r="B14" s="77"/>
      <c r="C14" s="80"/>
      <c r="E14" s="2"/>
      <c r="F14" s="48"/>
      <c r="H14" s="48"/>
    </row>
    <row r="15" spans="1:8" ht="22.5" x14ac:dyDescent="0.2">
      <c r="B15" s="77" t="s">
        <v>4</v>
      </c>
      <c r="C15" s="80" t="s">
        <v>120</v>
      </c>
      <c r="D15" s="1" t="s">
        <v>0</v>
      </c>
      <c r="E15" s="2">
        <v>14</v>
      </c>
      <c r="F15" s="48"/>
      <c r="G15" s="65">
        <f>$E15*F15</f>
        <v>0</v>
      </c>
      <c r="H15" s="48"/>
    </row>
    <row r="16" spans="1:8" x14ac:dyDescent="0.2">
      <c r="B16" s="77"/>
      <c r="C16" s="80"/>
      <c r="E16" s="2"/>
      <c r="F16" s="48"/>
      <c r="H16" s="48"/>
    </row>
    <row r="17" spans="2:8" ht="56.25" x14ac:dyDescent="0.2">
      <c r="B17" s="77" t="s">
        <v>5</v>
      </c>
      <c r="C17" s="80" t="s">
        <v>121</v>
      </c>
      <c r="D17" s="1" t="s">
        <v>0</v>
      </c>
      <c r="E17" s="2">
        <v>14</v>
      </c>
      <c r="F17" s="48"/>
      <c r="G17" s="65">
        <f>$E17*F17</f>
        <v>0</v>
      </c>
      <c r="H17" s="48"/>
    </row>
    <row r="18" spans="2:8" x14ac:dyDescent="0.2">
      <c r="B18" s="77"/>
      <c r="C18" s="80"/>
      <c r="E18" s="2"/>
      <c r="F18" s="48"/>
      <c r="H18" s="48"/>
    </row>
    <row r="19" spans="2:8" ht="67.5" x14ac:dyDescent="0.2">
      <c r="B19" s="77" t="s">
        <v>6</v>
      </c>
      <c r="C19" s="80" t="s">
        <v>122</v>
      </c>
      <c r="E19" s="2"/>
    </row>
    <row r="20" spans="2:8" x14ac:dyDescent="0.2">
      <c r="B20" s="77"/>
      <c r="C20" s="80" t="s">
        <v>123</v>
      </c>
      <c r="D20" s="1" t="s">
        <v>0</v>
      </c>
      <c r="E20" s="2">
        <v>1</v>
      </c>
    </row>
    <row r="21" spans="2:8" x14ac:dyDescent="0.2">
      <c r="B21" s="77"/>
      <c r="C21" s="80" t="s">
        <v>124</v>
      </c>
      <c r="D21" s="1" t="s">
        <v>0</v>
      </c>
      <c r="E21" s="2">
        <v>1</v>
      </c>
    </row>
    <row r="22" spans="2:8" x14ac:dyDescent="0.2">
      <c r="B22" s="77"/>
      <c r="C22" s="80" t="s">
        <v>125</v>
      </c>
      <c r="D22" s="1" t="s">
        <v>0</v>
      </c>
      <c r="E22" s="2">
        <v>3</v>
      </c>
    </row>
    <row r="23" spans="2:8" x14ac:dyDescent="0.2">
      <c r="B23" s="77"/>
      <c r="C23" s="80" t="s">
        <v>126</v>
      </c>
      <c r="D23" s="1" t="s">
        <v>1</v>
      </c>
      <c r="E23" s="2">
        <v>1</v>
      </c>
    </row>
    <row r="24" spans="2:8" ht="22.5" x14ac:dyDescent="0.2">
      <c r="B24" s="77"/>
      <c r="C24" s="80" t="s">
        <v>127</v>
      </c>
      <c r="D24" s="1" t="s">
        <v>1</v>
      </c>
      <c r="E24" s="2">
        <v>1</v>
      </c>
    </row>
    <row r="25" spans="2:8" ht="45" x14ac:dyDescent="0.2">
      <c r="B25" s="77"/>
      <c r="C25" s="80" t="s">
        <v>128</v>
      </c>
      <c r="D25" s="1" t="s">
        <v>0</v>
      </c>
      <c r="E25" s="2">
        <v>1</v>
      </c>
    </row>
    <row r="26" spans="2:8" x14ac:dyDescent="0.2">
      <c r="B26" s="77"/>
      <c r="C26" s="80" t="s">
        <v>41</v>
      </c>
      <c r="D26" s="1" t="s">
        <v>1</v>
      </c>
      <c r="E26" s="2">
        <v>14</v>
      </c>
      <c r="G26" s="65">
        <f>$E26*F26</f>
        <v>0</v>
      </c>
    </row>
    <row r="27" spans="2:8" x14ac:dyDescent="0.2">
      <c r="B27" s="77"/>
      <c r="C27" s="80"/>
      <c r="E27" s="2"/>
    </row>
    <row r="28" spans="2:8" ht="56.25" x14ac:dyDescent="0.2">
      <c r="B28" s="77" t="s">
        <v>7</v>
      </c>
      <c r="C28" s="80" t="s">
        <v>129</v>
      </c>
      <c r="D28" s="1" t="s">
        <v>0</v>
      </c>
      <c r="E28" s="2">
        <v>14</v>
      </c>
      <c r="G28" s="65">
        <f>$E28*F28</f>
        <v>0</v>
      </c>
    </row>
    <row r="29" spans="2:8" x14ac:dyDescent="0.2">
      <c r="B29" s="77"/>
      <c r="C29" s="80"/>
      <c r="E29" s="2"/>
    </row>
    <row r="30" spans="2:8" ht="33.75" x14ac:dyDescent="0.2">
      <c r="B30" s="77" t="s">
        <v>14</v>
      </c>
      <c r="C30" s="80" t="s">
        <v>75</v>
      </c>
      <c r="D30" s="1" t="s">
        <v>0</v>
      </c>
      <c r="E30" s="2">
        <v>14</v>
      </c>
      <c r="G30" s="65">
        <f>$E30*F30</f>
        <v>0</v>
      </c>
    </row>
    <row r="31" spans="2:8" x14ac:dyDescent="0.2">
      <c r="B31" s="77"/>
      <c r="C31" s="80"/>
      <c r="E31" s="2"/>
    </row>
    <row r="32" spans="2:8" ht="22.5" x14ac:dyDescent="0.2">
      <c r="B32" s="77" t="s">
        <v>15</v>
      </c>
      <c r="C32" s="80" t="s">
        <v>130</v>
      </c>
      <c r="D32" s="1" t="s">
        <v>0</v>
      </c>
      <c r="E32" s="2">
        <v>14</v>
      </c>
      <c r="G32" s="65">
        <f>$E32*F32</f>
        <v>0</v>
      </c>
    </row>
    <row r="33" spans="1:8" x14ac:dyDescent="0.2">
      <c r="B33" s="77"/>
      <c r="C33" s="80"/>
      <c r="E33" s="2"/>
    </row>
    <row r="34" spans="1:8" ht="78.75" x14ac:dyDescent="0.2">
      <c r="B34" s="77" t="s">
        <v>16</v>
      </c>
      <c r="C34" s="80" t="s">
        <v>131</v>
      </c>
      <c r="D34" s="1" t="s">
        <v>0</v>
      </c>
      <c r="E34" s="2">
        <v>14</v>
      </c>
      <c r="G34" s="65">
        <f>$E34*F34</f>
        <v>0</v>
      </c>
    </row>
    <row r="35" spans="1:8" s="10" customFormat="1" x14ac:dyDescent="0.2">
      <c r="A35" s="97"/>
      <c r="B35" s="64"/>
      <c r="C35" s="6"/>
      <c r="D35" s="14"/>
      <c r="F35" s="48"/>
      <c r="G35" s="65"/>
      <c r="H35" s="7"/>
    </row>
    <row r="36" spans="1:8" s="10" customFormat="1" x14ac:dyDescent="0.2">
      <c r="A36" s="203"/>
      <c r="B36" s="126" t="str">
        <f>B13</f>
        <v>I.1.27</v>
      </c>
      <c r="C36" s="71" t="str">
        <f>CONCATENATE("UKUPNO ",C13, )</f>
        <v>UKUPNO TN POLYNESIA - Zamjena priključnih strujnih ormarića</v>
      </c>
      <c r="D36" s="15"/>
      <c r="E36" s="32"/>
      <c r="F36" s="18"/>
      <c r="G36" s="18">
        <f>SUM(G12:G35)</f>
        <v>0</v>
      </c>
    </row>
    <row r="37" spans="1:8" x14ac:dyDescent="0.2">
      <c r="A37" s="97"/>
      <c r="B37" s="64"/>
      <c r="D37" s="14"/>
      <c r="F37" s="48"/>
    </row>
    <row r="38" spans="1:8" s="10" customFormat="1" x14ac:dyDescent="0.2">
      <c r="A38" s="203"/>
      <c r="B38" s="44"/>
      <c r="C38" s="56" t="s">
        <v>106</v>
      </c>
      <c r="D38" s="47"/>
      <c r="E38" s="45"/>
      <c r="F38" s="46"/>
      <c r="G38" s="46"/>
      <c r="H38" s="70"/>
    </row>
    <row r="39" spans="1:8" s="10" customFormat="1" x14ac:dyDescent="0.2">
      <c r="A39" s="97"/>
      <c r="B39" s="64"/>
      <c r="C39" s="6"/>
      <c r="D39" s="14"/>
      <c r="F39" s="48"/>
      <c r="G39" s="65"/>
      <c r="H39" s="7"/>
    </row>
    <row r="40" spans="1:8" s="10" customFormat="1" x14ac:dyDescent="0.2">
      <c r="A40" s="203"/>
      <c r="B40" s="12" t="s">
        <v>104</v>
      </c>
      <c r="C40" s="71" t="s">
        <v>223</v>
      </c>
      <c r="D40" s="14"/>
      <c r="F40" s="48"/>
      <c r="G40" s="65"/>
      <c r="H40" s="7"/>
    </row>
    <row r="41" spans="1:8" s="10" customFormat="1" x14ac:dyDescent="0.2">
      <c r="A41" s="97"/>
      <c r="B41" s="64"/>
      <c r="C41" s="6"/>
      <c r="D41" s="14"/>
      <c r="F41" s="48"/>
      <c r="G41" s="65"/>
      <c r="H41" s="7"/>
    </row>
    <row r="42" spans="1:8" ht="33.75" x14ac:dyDescent="0.2">
      <c r="B42" s="77" t="s">
        <v>4</v>
      </c>
      <c r="C42" s="112" t="s">
        <v>212</v>
      </c>
      <c r="D42" s="1" t="s">
        <v>0</v>
      </c>
      <c r="E42" s="2">
        <v>1</v>
      </c>
      <c r="G42" s="65">
        <f>$E42*F42</f>
        <v>0</v>
      </c>
    </row>
    <row r="43" spans="1:8" x14ac:dyDescent="0.2">
      <c r="B43" s="77"/>
      <c r="E43" s="2"/>
    </row>
    <row r="44" spans="1:8" ht="33.75" x14ac:dyDescent="0.2">
      <c r="B44" s="77" t="s">
        <v>5</v>
      </c>
      <c r="C44" s="80" t="s">
        <v>213</v>
      </c>
      <c r="E44" s="2"/>
    </row>
    <row r="45" spans="1:8" x14ac:dyDescent="0.2">
      <c r="B45" s="77"/>
      <c r="C45" s="80" t="s">
        <v>214</v>
      </c>
      <c r="D45" s="1" t="s">
        <v>2</v>
      </c>
      <c r="E45" s="2">
        <v>90</v>
      </c>
      <c r="G45" s="65">
        <f>$E45*F45</f>
        <v>0</v>
      </c>
    </row>
    <row r="46" spans="1:8" x14ac:dyDescent="0.2">
      <c r="B46" s="77"/>
      <c r="C46" s="80" t="s">
        <v>215</v>
      </c>
      <c r="D46" s="1" t="s">
        <v>2</v>
      </c>
      <c r="E46" s="2">
        <v>160</v>
      </c>
      <c r="G46" s="65">
        <f>$E46*F46</f>
        <v>0</v>
      </c>
    </row>
    <row r="47" spans="1:8" x14ac:dyDescent="0.2">
      <c r="B47" s="77"/>
      <c r="E47" s="2"/>
    </row>
    <row r="48" spans="1:8" ht="45" x14ac:dyDescent="0.2">
      <c r="B48" s="77" t="s">
        <v>6</v>
      </c>
      <c r="C48" s="112" t="s">
        <v>216</v>
      </c>
      <c r="D48" s="113"/>
      <c r="E48" s="114"/>
    </row>
    <row r="49" spans="1:8" x14ac:dyDescent="0.2">
      <c r="B49" s="77"/>
      <c r="C49" s="112" t="s">
        <v>217</v>
      </c>
      <c r="D49" s="113" t="s">
        <v>2</v>
      </c>
      <c r="E49" s="114">
        <v>50</v>
      </c>
      <c r="G49" s="65">
        <f>$E49*F49</f>
        <v>0</v>
      </c>
    </row>
    <row r="50" spans="1:8" x14ac:dyDescent="0.2">
      <c r="B50" s="77"/>
      <c r="C50" s="112" t="s">
        <v>218</v>
      </c>
      <c r="D50" s="113" t="s">
        <v>2</v>
      </c>
      <c r="E50" s="114">
        <v>160</v>
      </c>
      <c r="G50" s="65">
        <f>$E50*F50</f>
        <v>0</v>
      </c>
    </row>
    <row r="51" spans="1:8" x14ac:dyDescent="0.2">
      <c r="B51" s="77"/>
      <c r="E51" s="2"/>
    </row>
    <row r="52" spans="1:8" x14ac:dyDescent="0.2">
      <c r="B52" s="77" t="s">
        <v>7</v>
      </c>
      <c r="C52" s="80" t="s">
        <v>219</v>
      </c>
      <c r="D52" s="1" t="s">
        <v>0</v>
      </c>
      <c r="E52" s="2">
        <v>6</v>
      </c>
      <c r="G52" s="65">
        <f>$E52*F52</f>
        <v>0</v>
      </c>
    </row>
    <row r="53" spans="1:8" x14ac:dyDescent="0.2">
      <c r="B53" s="77"/>
      <c r="E53" s="2"/>
    </row>
    <row r="54" spans="1:8" ht="33.75" x14ac:dyDescent="0.2">
      <c r="A54" s="97"/>
      <c r="B54" s="77" t="s">
        <v>14</v>
      </c>
      <c r="C54" s="6" t="s">
        <v>220</v>
      </c>
      <c r="D54" s="7"/>
      <c r="E54" s="7"/>
      <c r="F54" s="7"/>
      <c r="G54" s="48"/>
    </row>
    <row r="55" spans="1:8" x14ac:dyDescent="0.2">
      <c r="A55" s="97"/>
      <c r="B55" s="77"/>
      <c r="C55" s="90" t="s">
        <v>92</v>
      </c>
      <c r="D55" s="1" t="s">
        <v>0</v>
      </c>
      <c r="E55" s="2">
        <v>16</v>
      </c>
      <c r="G55" s="65">
        <f>$E55*F55</f>
        <v>0</v>
      </c>
    </row>
    <row r="56" spans="1:8" ht="22.5" x14ac:dyDescent="0.2">
      <c r="B56" s="77"/>
      <c r="C56" s="90" t="s">
        <v>93</v>
      </c>
      <c r="D56" s="1" t="s">
        <v>0</v>
      </c>
      <c r="E56" s="2">
        <v>16</v>
      </c>
      <c r="G56" s="65">
        <f>$E56*F56</f>
        <v>0</v>
      </c>
    </row>
    <row r="57" spans="1:8" x14ac:dyDescent="0.2">
      <c r="B57" s="77"/>
      <c r="C57" s="80"/>
      <c r="E57" s="2"/>
    </row>
    <row r="58" spans="1:8" ht="22.5" x14ac:dyDescent="0.2">
      <c r="B58" s="77" t="s">
        <v>15</v>
      </c>
      <c r="C58" s="80" t="s">
        <v>221</v>
      </c>
      <c r="D58" s="1" t="s">
        <v>0</v>
      </c>
      <c r="E58" s="2">
        <v>1</v>
      </c>
      <c r="G58" s="65">
        <f>$E58*F58</f>
        <v>0</v>
      </c>
    </row>
    <row r="59" spans="1:8" x14ac:dyDescent="0.2">
      <c r="B59" s="77"/>
      <c r="E59" s="2"/>
    </row>
    <row r="60" spans="1:8" ht="56.25" x14ac:dyDescent="0.2">
      <c r="B60" s="77" t="s">
        <v>16</v>
      </c>
      <c r="C60" s="6" t="s">
        <v>222</v>
      </c>
      <c r="D60" s="1" t="s">
        <v>0</v>
      </c>
      <c r="E60" s="2">
        <v>14</v>
      </c>
      <c r="G60" s="65">
        <f>$E60*F60</f>
        <v>0</v>
      </c>
    </row>
    <row r="61" spans="1:8" s="10" customFormat="1" x14ac:dyDescent="0.2">
      <c r="A61" s="97"/>
      <c r="B61" s="64"/>
      <c r="C61" s="6"/>
      <c r="D61" s="14"/>
      <c r="F61" s="48"/>
      <c r="G61" s="65"/>
      <c r="H61" s="7"/>
    </row>
    <row r="62" spans="1:8" s="10" customFormat="1" x14ac:dyDescent="0.2">
      <c r="A62" s="203"/>
      <c r="B62" s="31" t="str">
        <f>B40</f>
        <v>I.1.40</v>
      </c>
      <c r="C62" s="71" t="str">
        <f>CONCATENATE("UKUPNO ",C40, )</f>
        <v>UKUPNO DEPANDANSA JADRAN - Ugradnja sustava panik rasvjete</v>
      </c>
      <c r="D62" s="15"/>
      <c r="E62" s="32"/>
      <c r="F62" s="18"/>
      <c r="G62" s="18">
        <f>SUM(G40:G61)</f>
        <v>0</v>
      </c>
      <c r="H62" s="7"/>
    </row>
    <row r="63" spans="1:8" s="10" customFormat="1" x14ac:dyDescent="0.2">
      <c r="A63" s="97"/>
      <c r="B63" s="64"/>
      <c r="C63" s="6"/>
      <c r="D63" s="14"/>
      <c r="F63" s="48"/>
      <c r="G63" s="65"/>
      <c r="H63" s="7"/>
    </row>
    <row r="64" spans="1:8" s="10" customFormat="1" x14ac:dyDescent="0.2">
      <c r="A64" s="203"/>
      <c r="B64" s="44"/>
      <c r="C64" s="56"/>
      <c r="D64" s="47"/>
      <c r="E64" s="45"/>
      <c r="F64" s="46"/>
      <c r="G64" s="46"/>
      <c r="H64" s="70"/>
    </row>
    <row r="65" spans="1:8" x14ac:dyDescent="0.2">
      <c r="A65" s="97"/>
      <c r="B65" s="64"/>
      <c r="D65" s="14"/>
      <c r="F65" s="48"/>
    </row>
    <row r="66" spans="1:8" s="10" customFormat="1" x14ac:dyDescent="0.2">
      <c r="A66" s="203"/>
      <c r="B66" s="72" t="s">
        <v>179</v>
      </c>
      <c r="C66" s="49" t="s">
        <v>180</v>
      </c>
      <c r="D66" s="32"/>
      <c r="E66" s="32"/>
      <c r="F66" s="73"/>
      <c r="G66" s="18"/>
      <c r="H66" s="76"/>
    </row>
    <row r="67" spans="1:8" x14ac:dyDescent="0.2">
      <c r="A67" s="97"/>
      <c r="B67" s="64"/>
      <c r="D67" s="14"/>
      <c r="F67" s="48"/>
    </row>
    <row r="68" spans="1:8" ht="146.25" x14ac:dyDescent="0.2">
      <c r="B68" s="58" t="s">
        <v>4</v>
      </c>
      <c r="C68" s="69" t="s">
        <v>181</v>
      </c>
      <c r="D68" s="25" t="s">
        <v>0</v>
      </c>
      <c r="E68" s="60">
        <v>2</v>
      </c>
      <c r="G68" s="65">
        <f>$E68*F68</f>
        <v>0</v>
      </c>
    </row>
    <row r="69" spans="1:8" x14ac:dyDescent="0.2">
      <c r="B69" s="58"/>
      <c r="C69" s="69"/>
      <c r="D69" s="25"/>
      <c r="E69" s="109"/>
    </row>
    <row r="70" spans="1:8" ht="67.5" x14ac:dyDescent="0.2">
      <c r="B70" s="58" t="s">
        <v>5</v>
      </c>
      <c r="C70" s="69" t="s">
        <v>182</v>
      </c>
      <c r="D70" s="25" t="s">
        <v>1</v>
      </c>
      <c r="E70" s="60">
        <v>2</v>
      </c>
      <c r="G70" s="65">
        <f>$E70*F70</f>
        <v>0</v>
      </c>
    </row>
    <row r="71" spans="1:8" x14ac:dyDescent="0.2">
      <c r="B71" s="58"/>
      <c r="C71" s="69"/>
      <c r="D71" s="25"/>
      <c r="E71" s="109"/>
    </row>
    <row r="72" spans="1:8" ht="90" x14ac:dyDescent="0.2">
      <c r="B72" s="58" t="s">
        <v>6</v>
      </c>
      <c r="C72" s="69" t="s">
        <v>183</v>
      </c>
      <c r="D72" s="25" t="s">
        <v>0</v>
      </c>
      <c r="E72" s="60">
        <v>2</v>
      </c>
      <c r="G72" s="65">
        <f>$E72*F72</f>
        <v>0</v>
      </c>
    </row>
    <row r="73" spans="1:8" x14ac:dyDescent="0.2">
      <c r="B73" s="58"/>
      <c r="C73" s="69"/>
      <c r="D73" s="25"/>
      <c r="E73" s="109"/>
    </row>
    <row r="74" spans="1:8" ht="56.25" x14ac:dyDescent="0.2">
      <c r="B74" s="58" t="s">
        <v>7</v>
      </c>
      <c r="C74" s="69" t="s">
        <v>184</v>
      </c>
      <c r="D74" s="25" t="s">
        <v>1</v>
      </c>
      <c r="E74" s="60">
        <v>1</v>
      </c>
      <c r="G74" s="65">
        <f>$E74*F74</f>
        <v>0</v>
      </c>
    </row>
    <row r="75" spans="1:8" x14ac:dyDescent="0.2">
      <c r="B75" s="58"/>
      <c r="C75" s="69"/>
      <c r="D75" s="25"/>
      <c r="E75" s="109"/>
    </row>
    <row r="76" spans="1:8" ht="101.25" x14ac:dyDescent="0.2">
      <c r="B76" s="58" t="s">
        <v>14</v>
      </c>
      <c r="C76" s="69" t="s">
        <v>185</v>
      </c>
      <c r="D76" s="25" t="s">
        <v>186</v>
      </c>
      <c r="E76" s="109">
        <v>4</v>
      </c>
      <c r="G76" s="65">
        <f>$E76*F76</f>
        <v>0</v>
      </c>
    </row>
    <row r="77" spans="1:8" x14ac:dyDescent="0.2">
      <c r="B77" s="58"/>
      <c r="C77" s="69"/>
      <c r="D77" s="25"/>
      <c r="E77" s="109"/>
    </row>
    <row r="78" spans="1:8" ht="168.75" x14ac:dyDescent="0.2">
      <c r="A78" s="97"/>
      <c r="B78" s="58" t="s">
        <v>15</v>
      </c>
      <c r="C78" s="69" t="s">
        <v>210</v>
      </c>
      <c r="D78" s="25"/>
      <c r="E78" s="109"/>
      <c r="G78" s="65"/>
    </row>
    <row r="79" spans="1:8" ht="202.5" x14ac:dyDescent="0.2">
      <c r="A79" s="97"/>
      <c r="B79" s="58"/>
      <c r="C79" s="69" t="s">
        <v>187</v>
      </c>
      <c r="D79" s="25"/>
      <c r="E79" s="109"/>
    </row>
    <row r="80" spans="1:8" x14ac:dyDescent="0.2">
      <c r="A80" s="97"/>
      <c r="B80" s="110"/>
      <c r="C80" s="90" t="s">
        <v>92</v>
      </c>
      <c r="D80" s="91" t="s">
        <v>1</v>
      </c>
      <c r="E80" s="60">
        <v>2</v>
      </c>
      <c r="G80" s="65">
        <f>$E80*F80</f>
        <v>0</v>
      </c>
    </row>
    <row r="81" spans="2:7" ht="22.5" x14ac:dyDescent="0.2">
      <c r="B81" s="110"/>
      <c r="C81" s="90" t="s">
        <v>93</v>
      </c>
      <c r="D81" s="91" t="s">
        <v>1</v>
      </c>
      <c r="E81" s="60">
        <v>2</v>
      </c>
      <c r="G81" s="65">
        <f>$E81*F81</f>
        <v>0</v>
      </c>
    </row>
    <row r="82" spans="2:7" x14ac:dyDescent="0.2">
      <c r="B82" s="58"/>
      <c r="C82" s="69"/>
      <c r="D82" s="25"/>
      <c r="E82" s="109"/>
    </row>
    <row r="83" spans="2:7" ht="56.25" x14ac:dyDescent="0.2">
      <c r="B83" s="58" t="s">
        <v>16</v>
      </c>
      <c r="C83" s="69" t="s">
        <v>188</v>
      </c>
      <c r="D83" s="25" t="s">
        <v>0</v>
      </c>
      <c r="E83" s="60">
        <v>2</v>
      </c>
      <c r="G83" s="65">
        <f>$E83*F83</f>
        <v>0</v>
      </c>
    </row>
    <row r="84" spans="2:7" x14ac:dyDescent="0.2">
      <c r="B84" s="58"/>
      <c r="C84" s="69"/>
      <c r="D84" s="25"/>
      <c r="E84" s="109"/>
    </row>
    <row r="85" spans="2:7" ht="22.5" x14ac:dyDescent="0.2">
      <c r="B85" s="58" t="s">
        <v>17</v>
      </c>
      <c r="C85" s="69" t="s">
        <v>150</v>
      </c>
      <c r="D85" s="25" t="s">
        <v>59</v>
      </c>
      <c r="E85" s="60">
        <v>6</v>
      </c>
      <c r="G85" s="65">
        <f>$E85*F85</f>
        <v>0</v>
      </c>
    </row>
    <row r="86" spans="2:7" x14ac:dyDescent="0.2">
      <c r="B86" s="58"/>
      <c r="C86" s="69"/>
      <c r="D86" s="25"/>
      <c r="E86" s="109"/>
    </row>
    <row r="87" spans="2:7" ht="22.5" x14ac:dyDescent="0.2">
      <c r="B87" s="58" t="s">
        <v>18</v>
      </c>
      <c r="C87" s="69" t="s">
        <v>189</v>
      </c>
      <c r="D87" s="25" t="s">
        <v>2</v>
      </c>
      <c r="E87" s="60">
        <v>12</v>
      </c>
      <c r="G87" s="65">
        <f>$E87*F87</f>
        <v>0</v>
      </c>
    </row>
    <row r="88" spans="2:7" x14ac:dyDescent="0.2">
      <c r="B88" s="58"/>
      <c r="C88" s="69"/>
      <c r="D88" s="25"/>
      <c r="E88" s="109"/>
    </row>
    <row r="89" spans="2:7" ht="33.75" x14ac:dyDescent="0.2">
      <c r="B89" s="58" t="s">
        <v>19</v>
      </c>
      <c r="C89" s="69" t="s">
        <v>190</v>
      </c>
      <c r="D89" s="25" t="s">
        <v>2</v>
      </c>
      <c r="E89" s="60">
        <v>50</v>
      </c>
      <c r="G89" s="65">
        <f>$E89*F89</f>
        <v>0</v>
      </c>
    </row>
    <row r="90" spans="2:7" x14ac:dyDescent="0.2">
      <c r="B90" s="58"/>
      <c r="C90" s="69"/>
      <c r="D90" s="25"/>
      <c r="E90" s="109"/>
    </row>
    <row r="91" spans="2:7" ht="22.5" x14ac:dyDescent="0.2">
      <c r="B91" s="58" t="s">
        <v>20</v>
      </c>
      <c r="C91" s="69" t="s">
        <v>191</v>
      </c>
      <c r="D91" s="25" t="s">
        <v>2</v>
      </c>
      <c r="E91" s="60">
        <v>50</v>
      </c>
      <c r="G91" s="65">
        <f>$E91*F91</f>
        <v>0</v>
      </c>
    </row>
    <row r="92" spans="2:7" x14ac:dyDescent="0.2">
      <c r="B92" s="58"/>
      <c r="C92" s="69"/>
      <c r="D92" s="25"/>
      <c r="E92" s="109"/>
    </row>
    <row r="93" spans="2:7" x14ac:dyDescent="0.2">
      <c r="B93" s="58" t="s">
        <v>21</v>
      </c>
      <c r="C93" s="69" t="s">
        <v>192</v>
      </c>
      <c r="D93" s="25" t="s">
        <v>2</v>
      </c>
      <c r="E93" s="60">
        <v>50</v>
      </c>
      <c r="G93" s="65">
        <f>$E93*F93</f>
        <v>0</v>
      </c>
    </row>
    <row r="94" spans="2:7" x14ac:dyDescent="0.2">
      <c r="B94" s="58"/>
      <c r="C94" s="69"/>
      <c r="D94" s="25"/>
      <c r="E94" s="109"/>
    </row>
    <row r="95" spans="2:7" ht="67.5" x14ac:dyDescent="0.2">
      <c r="B95" s="58" t="s">
        <v>22</v>
      </c>
      <c r="C95" s="69" t="s">
        <v>193</v>
      </c>
      <c r="D95" s="25" t="s">
        <v>2</v>
      </c>
      <c r="E95" s="60">
        <v>50</v>
      </c>
      <c r="G95" s="65">
        <f>$E95*F95</f>
        <v>0</v>
      </c>
    </row>
    <row r="96" spans="2:7" x14ac:dyDescent="0.2">
      <c r="B96" s="58"/>
      <c r="C96" s="69"/>
      <c r="D96" s="25"/>
      <c r="E96" s="109"/>
    </row>
    <row r="97" spans="2:7" ht="22.5" x14ac:dyDescent="0.2">
      <c r="B97" s="58" t="s">
        <v>42</v>
      </c>
      <c r="C97" s="69" t="s">
        <v>194</v>
      </c>
      <c r="D97" s="25" t="s">
        <v>0</v>
      </c>
      <c r="E97" s="60">
        <v>2</v>
      </c>
      <c r="G97" s="65">
        <f>$E97*F97</f>
        <v>0</v>
      </c>
    </row>
    <row r="98" spans="2:7" x14ac:dyDescent="0.2">
      <c r="B98" s="58"/>
      <c r="C98" s="69"/>
      <c r="D98" s="25"/>
      <c r="E98" s="109"/>
    </row>
    <row r="99" spans="2:7" ht="56.25" x14ac:dyDescent="0.2">
      <c r="B99" s="58" t="s">
        <v>43</v>
      </c>
      <c r="C99" s="69" t="s">
        <v>195</v>
      </c>
      <c r="D99" s="25" t="s">
        <v>0</v>
      </c>
      <c r="E99" s="60">
        <v>2</v>
      </c>
      <c r="G99" s="65">
        <f>$E99*F99</f>
        <v>0</v>
      </c>
    </row>
    <row r="100" spans="2:7" x14ac:dyDescent="0.2">
      <c r="B100" s="58"/>
      <c r="C100" s="69"/>
      <c r="D100" s="25"/>
      <c r="E100" s="60"/>
      <c r="G100" s="65"/>
    </row>
    <row r="101" spans="2:7" ht="67.5" x14ac:dyDescent="0.2">
      <c r="B101" s="58" t="s">
        <v>44</v>
      </c>
      <c r="C101" s="80" t="s">
        <v>198</v>
      </c>
      <c r="D101" s="25"/>
      <c r="E101" s="1"/>
    </row>
    <row r="102" spans="2:7" x14ac:dyDescent="0.2">
      <c r="B102" s="111"/>
      <c r="C102" s="80"/>
      <c r="D102" s="25"/>
      <c r="E102" s="1"/>
    </row>
    <row r="103" spans="2:7" x14ac:dyDescent="0.2">
      <c r="B103" s="58" t="s">
        <v>77</v>
      </c>
      <c r="C103" s="69" t="s">
        <v>196</v>
      </c>
      <c r="D103" s="25"/>
      <c r="E103" s="109"/>
    </row>
    <row r="104" spans="2:7" x14ac:dyDescent="0.2">
      <c r="B104" s="111" t="s">
        <v>197</v>
      </c>
      <c r="C104" s="69" t="s">
        <v>199</v>
      </c>
      <c r="D104" s="25"/>
      <c r="E104" s="109"/>
    </row>
    <row r="105" spans="2:7" x14ac:dyDescent="0.2">
      <c r="B105" s="111" t="s">
        <v>197</v>
      </c>
      <c r="C105" s="69" t="s">
        <v>200</v>
      </c>
      <c r="D105" s="25"/>
      <c r="E105" s="109"/>
    </row>
    <row r="106" spans="2:7" x14ac:dyDescent="0.2">
      <c r="B106" s="111" t="s">
        <v>197</v>
      </c>
      <c r="C106" s="69" t="s">
        <v>201</v>
      </c>
      <c r="D106" s="25"/>
      <c r="E106" s="109"/>
    </row>
    <row r="107" spans="2:7" x14ac:dyDescent="0.2">
      <c r="B107" s="111" t="s">
        <v>197</v>
      </c>
      <c r="C107" s="69" t="s">
        <v>202</v>
      </c>
      <c r="D107" s="25"/>
      <c r="E107" s="109"/>
    </row>
    <row r="108" spans="2:7" ht="33.75" x14ac:dyDescent="0.2">
      <c r="B108" s="111" t="s">
        <v>197</v>
      </c>
      <c r="C108" s="69" t="s">
        <v>203</v>
      </c>
      <c r="D108" s="25"/>
      <c r="E108" s="109"/>
    </row>
    <row r="109" spans="2:7" x14ac:dyDescent="0.2">
      <c r="B109" s="111" t="s">
        <v>197</v>
      </c>
      <c r="C109" s="69" t="s">
        <v>204</v>
      </c>
      <c r="D109" s="25"/>
      <c r="E109" s="109"/>
    </row>
    <row r="110" spans="2:7" x14ac:dyDescent="0.2">
      <c r="B110" s="111" t="s">
        <v>197</v>
      </c>
      <c r="C110" s="69" t="s">
        <v>205</v>
      </c>
      <c r="D110" s="25"/>
      <c r="E110" s="109"/>
    </row>
    <row r="111" spans="2:7" x14ac:dyDescent="0.2">
      <c r="B111" s="111" t="s">
        <v>197</v>
      </c>
      <c r="C111" s="69" t="s">
        <v>206</v>
      </c>
      <c r="D111" s="25"/>
      <c r="E111" s="109"/>
    </row>
    <row r="112" spans="2:7" ht="22.5" x14ac:dyDescent="0.2">
      <c r="B112" s="111" t="s">
        <v>197</v>
      </c>
      <c r="C112" s="69" t="s">
        <v>207</v>
      </c>
      <c r="D112" s="25"/>
      <c r="E112" s="109"/>
    </row>
    <row r="113" spans="1:8" ht="22.5" x14ac:dyDescent="0.2">
      <c r="B113" s="111" t="s">
        <v>197</v>
      </c>
      <c r="C113" s="69" t="s">
        <v>208</v>
      </c>
      <c r="D113" s="25"/>
      <c r="E113" s="109"/>
    </row>
    <row r="114" spans="1:8" x14ac:dyDescent="0.2">
      <c r="B114" s="111"/>
      <c r="C114" s="69" t="s">
        <v>209</v>
      </c>
      <c r="D114" s="25" t="s">
        <v>0</v>
      </c>
      <c r="E114" s="14">
        <v>2</v>
      </c>
      <c r="G114" s="65">
        <f>$E114*F114</f>
        <v>0</v>
      </c>
    </row>
    <row r="115" spans="1:8" x14ac:dyDescent="0.2">
      <c r="A115" s="97"/>
      <c r="B115" s="64"/>
      <c r="D115" s="14"/>
      <c r="F115" s="48"/>
    </row>
    <row r="116" spans="1:8" x14ac:dyDescent="0.2">
      <c r="B116" s="124" t="str">
        <f>B66</f>
        <v>I.1.63</v>
      </c>
      <c r="C116" s="71" t="str">
        <f>CONCATENATE("UKUPNO ",C66, )</f>
        <v>UKUPNO AC SAVUDRIJA - Zamjena kamp ormarića (iza Marketa kampa)</v>
      </c>
      <c r="D116" s="14"/>
      <c r="F116" s="48"/>
      <c r="G116" s="18">
        <f>SUM(G68:G115)</f>
        <v>0</v>
      </c>
    </row>
    <row r="117" spans="1:8" s="10" customFormat="1" x14ac:dyDescent="0.2">
      <c r="A117" s="97"/>
      <c r="B117" s="64"/>
      <c r="C117" s="6"/>
      <c r="D117" s="14"/>
      <c r="F117" s="48"/>
      <c r="G117" s="65"/>
      <c r="H117" s="7"/>
    </row>
    <row r="118" spans="1:8" x14ac:dyDescent="0.2">
      <c r="B118" s="44"/>
      <c r="C118" s="56"/>
      <c r="D118" s="47"/>
      <c r="E118" s="45"/>
      <c r="F118" s="46"/>
      <c r="G118" s="46"/>
      <c r="H118" s="70"/>
    </row>
    <row r="119" spans="1:8" s="10" customFormat="1" x14ac:dyDescent="0.2">
      <c r="A119" s="97"/>
      <c r="B119" s="64"/>
      <c r="C119" s="6"/>
      <c r="D119" s="14"/>
      <c r="F119" s="48"/>
      <c r="G119" s="65"/>
      <c r="H119" s="7"/>
    </row>
    <row r="120" spans="1:8" s="10" customFormat="1" x14ac:dyDescent="0.2">
      <c r="A120" s="203"/>
      <c r="B120" s="12" t="s">
        <v>259</v>
      </c>
      <c r="C120" s="71" t="s">
        <v>260</v>
      </c>
      <c r="D120" s="14"/>
      <c r="F120" s="48"/>
      <c r="G120" s="65"/>
      <c r="H120" s="7"/>
    </row>
    <row r="121" spans="1:8" s="10" customFormat="1" x14ac:dyDescent="0.2">
      <c r="A121" s="97"/>
      <c r="B121" s="64"/>
      <c r="C121" s="6"/>
      <c r="D121" s="14"/>
      <c r="F121" s="48"/>
      <c r="G121" s="65"/>
      <c r="H121" s="7"/>
    </row>
    <row r="122" spans="1:8" s="10" customFormat="1" ht="22.5" x14ac:dyDescent="0.2">
      <c r="A122" s="203"/>
      <c r="B122" s="64" t="s">
        <v>4</v>
      </c>
      <c r="C122" s="6" t="s">
        <v>111</v>
      </c>
      <c r="D122" s="14" t="s">
        <v>0</v>
      </c>
      <c r="E122" s="14">
        <v>1</v>
      </c>
      <c r="F122" s="48"/>
      <c r="G122" s="65">
        <f>$E122*F122</f>
        <v>0</v>
      </c>
      <c r="H122" s="7"/>
    </row>
    <row r="123" spans="1:8" s="10" customFormat="1" x14ac:dyDescent="0.2">
      <c r="A123" s="203"/>
      <c r="B123" s="64"/>
      <c r="C123" s="6"/>
      <c r="D123" s="14"/>
      <c r="E123" s="14"/>
      <c r="F123" s="48"/>
      <c r="G123" s="65"/>
      <c r="H123" s="7"/>
    </row>
    <row r="124" spans="1:8" s="10" customFormat="1" ht="67.5" x14ac:dyDescent="0.2">
      <c r="A124" s="203"/>
      <c r="B124" s="64" t="s">
        <v>5</v>
      </c>
      <c r="C124" s="6" t="s">
        <v>270</v>
      </c>
      <c r="D124" s="14" t="s">
        <v>0</v>
      </c>
      <c r="E124" s="14">
        <v>6</v>
      </c>
      <c r="F124" s="48"/>
      <c r="G124" s="65">
        <f>$E124*F124</f>
        <v>0</v>
      </c>
      <c r="H124" s="7"/>
    </row>
    <row r="125" spans="1:8" s="10" customFormat="1" x14ac:dyDescent="0.2">
      <c r="A125" s="203"/>
      <c r="B125" s="64"/>
      <c r="C125" s="6"/>
      <c r="D125" s="14"/>
      <c r="E125" s="14"/>
      <c r="F125" s="48"/>
      <c r="G125" s="65"/>
      <c r="H125" s="7"/>
    </row>
    <row r="126" spans="1:8" s="10" customFormat="1" ht="22.5" x14ac:dyDescent="0.2">
      <c r="A126" s="203"/>
      <c r="B126" s="64" t="s">
        <v>6</v>
      </c>
      <c r="C126" s="6" t="s">
        <v>266</v>
      </c>
      <c r="D126" s="14" t="s">
        <v>0</v>
      </c>
      <c r="E126" s="14">
        <v>4</v>
      </c>
      <c r="F126" s="48"/>
      <c r="G126" s="65">
        <f>$E126*F126</f>
        <v>0</v>
      </c>
      <c r="H126" s="7"/>
    </row>
    <row r="127" spans="1:8" x14ac:dyDescent="0.2">
      <c r="B127" s="64"/>
      <c r="D127" s="14"/>
      <c r="F127" s="48"/>
    </row>
    <row r="128" spans="1:8" ht="22.5" x14ac:dyDescent="0.2">
      <c r="B128" s="64" t="s">
        <v>7</v>
      </c>
      <c r="C128" s="6" t="s">
        <v>267</v>
      </c>
      <c r="D128" s="14" t="s">
        <v>2</v>
      </c>
      <c r="E128" s="14">
        <v>150</v>
      </c>
      <c r="F128" s="48"/>
      <c r="G128" s="65">
        <f>$E128*F128</f>
        <v>0</v>
      </c>
    </row>
    <row r="129" spans="1:8" x14ac:dyDescent="0.2">
      <c r="B129" s="64"/>
      <c r="D129" s="14"/>
      <c r="F129" s="48"/>
    </row>
    <row r="130" spans="1:8" ht="22.5" x14ac:dyDescent="0.2">
      <c r="B130" s="64" t="s">
        <v>265</v>
      </c>
      <c r="C130" s="6" t="s">
        <v>268</v>
      </c>
      <c r="D130" s="14" t="s">
        <v>2</v>
      </c>
      <c r="E130" s="14">
        <v>150</v>
      </c>
      <c r="F130" s="48"/>
      <c r="G130" s="65">
        <f>$E130*F130</f>
        <v>0</v>
      </c>
    </row>
    <row r="131" spans="1:8" x14ac:dyDescent="0.2">
      <c r="B131" s="64"/>
      <c r="D131" s="14"/>
      <c r="F131" s="48"/>
      <c r="G131" s="65"/>
    </row>
    <row r="132" spans="1:8" ht="22.5" x14ac:dyDescent="0.2">
      <c r="B132" s="64" t="s">
        <v>15</v>
      </c>
      <c r="C132" s="6" t="s">
        <v>269</v>
      </c>
      <c r="D132" s="1" t="s">
        <v>0</v>
      </c>
      <c r="E132" s="14">
        <v>4</v>
      </c>
      <c r="G132" s="65">
        <f>$E132*F132</f>
        <v>0</v>
      </c>
    </row>
    <row r="133" spans="1:8" s="10" customFormat="1" x14ac:dyDescent="0.2">
      <c r="A133" s="203"/>
      <c r="B133" s="64"/>
      <c r="C133" s="6"/>
      <c r="D133" s="14"/>
      <c r="E133" s="14"/>
      <c r="F133" s="48"/>
      <c r="G133" s="65"/>
      <c r="H133" s="7"/>
    </row>
    <row r="134" spans="1:8" s="10" customFormat="1" ht="33.75" x14ac:dyDescent="0.2">
      <c r="A134" s="203"/>
      <c r="B134" s="64" t="s">
        <v>16</v>
      </c>
      <c r="C134" s="6" t="s">
        <v>271</v>
      </c>
      <c r="D134" s="14" t="s">
        <v>186</v>
      </c>
      <c r="E134" s="14">
        <v>24</v>
      </c>
      <c r="F134" s="48"/>
      <c r="G134" s="65">
        <f>$E134*F134</f>
        <v>0</v>
      </c>
      <c r="H134" s="7"/>
    </row>
    <row r="135" spans="1:8" x14ac:dyDescent="0.2">
      <c r="B135" s="64"/>
      <c r="D135" s="14"/>
      <c r="F135" s="48"/>
    </row>
    <row r="136" spans="1:8" ht="33.75" x14ac:dyDescent="0.2">
      <c r="B136" s="64" t="s">
        <v>17</v>
      </c>
      <c r="C136" s="6" t="s">
        <v>75</v>
      </c>
      <c r="D136" s="1" t="s">
        <v>0</v>
      </c>
      <c r="E136" s="14">
        <v>1</v>
      </c>
      <c r="G136" s="65">
        <f>$E136*F136</f>
        <v>0</v>
      </c>
    </row>
    <row r="137" spans="1:8" x14ac:dyDescent="0.2">
      <c r="B137" s="64"/>
      <c r="D137" s="14"/>
      <c r="F137" s="48"/>
    </row>
    <row r="138" spans="1:8" ht="33.75" x14ac:dyDescent="0.2">
      <c r="B138" s="64" t="s">
        <v>18</v>
      </c>
      <c r="C138" s="33" t="s">
        <v>48</v>
      </c>
    </row>
    <row r="139" spans="1:8" x14ac:dyDescent="0.2">
      <c r="B139" s="64"/>
      <c r="C139" s="3" t="s">
        <v>23</v>
      </c>
    </row>
    <row r="140" spans="1:8" x14ac:dyDescent="0.2">
      <c r="B140" s="64"/>
      <c r="C140" s="6" t="s">
        <v>24</v>
      </c>
    </row>
    <row r="141" spans="1:8" x14ac:dyDescent="0.2">
      <c r="C141" s="34" t="s">
        <v>25</v>
      </c>
    </row>
    <row r="142" spans="1:8" x14ac:dyDescent="0.2">
      <c r="C142" s="34" t="s">
        <v>26</v>
      </c>
    </row>
    <row r="143" spans="1:8" x14ac:dyDescent="0.2">
      <c r="C143" s="34" t="s">
        <v>47</v>
      </c>
    </row>
    <row r="144" spans="1:8" x14ac:dyDescent="0.2">
      <c r="C144" s="34" t="s">
        <v>27</v>
      </c>
    </row>
    <row r="145" spans="1:8" x14ac:dyDescent="0.2">
      <c r="C145" s="6" t="s">
        <v>41</v>
      </c>
      <c r="D145" s="1" t="s">
        <v>0</v>
      </c>
      <c r="E145" s="14">
        <v>1</v>
      </c>
      <c r="G145" s="65">
        <f>$E145*F145</f>
        <v>0</v>
      </c>
    </row>
    <row r="146" spans="1:8" x14ac:dyDescent="0.2">
      <c r="B146" s="64"/>
      <c r="D146" s="14"/>
      <c r="F146" s="48"/>
    </row>
    <row r="147" spans="1:8" x14ac:dyDescent="0.2">
      <c r="B147" s="126" t="str">
        <f>B120</f>
        <v>I.2.225</v>
      </c>
      <c r="C147" s="71" t="str">
        <f>CONCATENATE("UKUPNO ",C120, )</f>
        <v>UKUPNO AC STELLA MARIS - Rekonstrukcija javne rasvjete u kampu</v>
      </c>
      <c r="D147" s="14"/>
      <c r="E147" s="10"/>
      <c r="F147" s="48"/>
      <c r="G147" s="18">
        <f>SUM(G122:G146)</f>
        <v>0</v>
      </c>
    </row>
    <row r="148" spans="1:8" x14ac:dyDescent="0.2">
      <c r="A148" s="97"/>
      <c r="B148" s="125"/>
      <c r="C148" s="80"/>
      <c r="D148" s="14"/>
      <c r="E148" s="7"/>
      <c r="F148" s="48"/>
    </row>
    <row r="149" spans="1:8" x14ac:dyDescent="0.2">
      <c r="B149" s="44"/>
      <c r="C149" s="56"/>
      <c r="D149" s="47"/>
      <c r="E149" s="45"/>
      <c r="F149" s="46"/>
      <c r="G149" s="46"/>
      <c r="H149" s="70"/>
    </row>
    <row r="150" spans="1:8" s="10" customFormat="1" x14ac:dyDescent="0.2">
      <c r="A150" s="97"/>
      <c r="B150" s="64"/>
      <c r="C150" s="6"/>
      <c r="D150" s="14"/>
      <c r="F150" s="48"/>
      <c r="G150" s="65"/>
      <c r="H150" s="7"/>
    </row>
    <row r="151" spans="1:8" s="10" customFormat="1" x14ac:dyDescent="0.2">
      <c r="A151" s="203"/>
      <c r="B151" s="12" t="s">
        <v>258</v>
      </c>
      <c r="C151" s="71" t="s">
        <v>368</v>
      </c>
      <c r="D151" s="14"/>
      <c r="F151" s="48"/>
      <c r="G151" s="65"/>
      <c r="H151" s="7"/>
    </row>
    <row r="152" spans="1:8" s="10" customFormat="1" x14ac:dyDescent="0.2">
      <c r="A152" s="97"/>
      <c r="B152" s="64"/>
      <c r="C152" s="6"/>
      <c r="D152" s="14"/>
      <c r="F152" s="48"/>
      <c r="G152" s="65"/>
      <c r="H152" s="7"/>
    </row>
    <row r="153" spans="1:8" s="134" customFormat="1" ht="33.75" x14ac:dyDescent="0.2">
      <c r="A153" s="205"/>
      <c r="B153" s="135" t="s">
        <v>4</v>
      </c>
      <c r="C153" s="143" t="s">
        <v>289</v>
      </c>
      <c r="D153" s="137" t="s">
        <v>0</v>
      </c>
      <c r="E153" s="138">
        <v>1</v>
      </c>
      <c r="F153" s="139"/>
      <c r="G153" s="65">
        <f>$E153*F153</f>
        <v>0</v>
      </c>
    </row>
    <row r="154" spans="1:8" s="140" customFormat="1" x14ac:dyDescent="0.2">
      <c r="A154" s="141"/>
      <c r="B154" s="136"/>
      <c r="C154" s="136"/>
      <c r="D154" s="141"/>
      <c r="E154" s="141"/>
      <c r="F154" s="142"/>
      <c r="G154" s="142"/>
    </row>
    <row r="155" spans="1:8" s="140" customFormat="1" ht="22.5" x14ac:dyDescent="0.2">
      <c r="A155" s="141"/>
      <c r="B155" s="135" t="s">
        <v>5</v>
      </c>
      <c r="C155" s="143" t="s">
        <v>290</v>
      </c>
      <c r="D155" s="137" t="s">
        <v>0</v>
      </c>
      <c r="E155" s="138">
        <v>1</v>
      </c>
      <c r="F155" s="139"/>
      <c r="G155" s="65">
        <f>$E155*F155</f>
        <v>0</v>
      </c>
    </row>
    <row r="156" spans="1:8" s="140" customFormat="1" x14ac:dyDescent="0.2">
      <c r="A156" s="141"/>
      <c r="B156" s="135"/>
      <c r="C156" s="143"/>
      <c r="D156" s="141"/>
      <c r="E156" s="141"/>
      <c r="F156" s="142"/>
      <c r="G156" s="139"/>
    </row>
    <row r="157" spans="1:8" s="140" customFormat="1" ht="67.5" x14ac:dyDescent="0.2">
      <c r="A157" s="141"/>
      <c r="B157" s="135" t="s">
        <v>6</v>
      </c>
      <c r="C157" s="143" t="s">
        <v>273</v>
      </c>
      <c r="D157" s="141" t="s">
        <v>0</v>
      </c>
      <c r="E157" s="141">
        <v>1</v>
      </c>
      <c r="F157" s="142"/>
      <c r="G157" s="65">
        <f>$E157*F157</f>
        <v>0</v>
      </c>
    </row>
    <row r="158" spans="1:8" s="140" customFormat="1" x14ac:dyDescent="0.2">
      <c r="A158" s="141"/>
      <c r="B158" s="135"/>
      <c r="C158" s="136"/>
      <c r="D158" s="141"/>
      <c r="E158" s="141"/>
      <c r="F158" s="142"/>
      <c r="G158" s="139"/>
    </row>
    <row r="159" spans="1:8" s="140" customFormat="1" ht="22.5" x14ac:dyDescent="0.2">
      <c r="A159" s="141"/>
      <c r="B159" s="135" t="s">
        <v>7</v>
      </c>
      <c r="C159" s="144" t="s">
        <v>274</v>
      </c>
      <c r="D159" s="137"/>
      <c r="E159" s="138"/>
      <c r="F159" s="139"/>
      <c r="G159" s="139"/>
    </row>
    <row r="160" spans="1:8" s="140" customFormat="1" ht="22.5" x14ac:dyDescent="0.2">
      <c r="A160" s="141"/>
      <c r="B160" s="135"/>
      <c r="C160" s="144" t="s">
        <v>275</v>
      </c>
      <c r="D160" s="137" t="s">
        <v>0</v>
      </c>
      <c r="E160" s="138">
        <v>1</v>
      </c>
      <c r="F160" s="142"/>
      <c r="G160" s="139"/>
    </row>
    <row r="161" spans="1:8" s="140" customFormat="1" x14ac:dyDescent="0.2">
      <c r="A161" s="141"/>
      <c r="B161" s="135"/>
      <c r="C161" s="144" t="s">
        <v>276</v>
      </c>
      <c r="D161" s="137" t="s">
        <v>0</v>
      </c>
      <c r="E161" s="138">
        <v>1</v>
      </c>
      <c r="F161" s="142"/>
      <c r="G161" s="139"/>
    </row>
    <row r="162" spans="1:8" s="140" customFormat="1" ht="33.75" x14ac:dyDescent="0.2">
      <c r="A162" s="141"/>
      <c r="C162" s="144" t="s">
        <v>378</v>
      </c>
      <c r="D162" s="137" t="s">
        <v>0</v>
      </c>
      <c r="E162" s="138">
        <v>1</v>
      </c>
      <c r="F162" s="139"/>
      <c r="G162" s="139"/>
    </row>
    <row r="163" spans="1:8" s="140" customFormat="1" ht="22.5" x14ac:dyDescent="0.2">
      <c r="A163" s="141"/>
      <c r="C163" s="144" t="s">
        <v>277</v>
      </c>
      <c r="D163" s="137" t="s">
        <v>0</v>
      </c>
      <c r="E163" s="138">
        <v>1</v>
      </c>
      <c r="F163" s="139"/>
      <c r="G163" s="139"/>
    </row>
    <row r="164" spans="1:8" s="140" customFormat="1" ht="33.75" x14ac:dyDescent="0.2">
      <c r="A164" s="141"/>
      <c r="C164" s="144" t="s">
        <v>278</v>
      </c>
      <c r="D164" s="137" t="s">
        <v>0</v>
      </c>
      <c r="E164" s="138">
        <v>2</v>
      </c>
      <c r="F164" s="139"/>
      <c r="G164" s="139"/>
    </row>
    <row r="165" spans="1:8" s="140" customFormat="1" ht="22.5" x14ac:dyDescent="0.2">
      <c r="A165" s="141"/>
      <c r="C165" s="144" t="s">
        <v>279</v>
      </c>
      <c r="D165" s="137" t="s">
        <v>0</v>
      </c>
      <c r="E165" s="138">
        <v>8</v>
      </c>
      <c r="F165" s="139"/>
      <c r="G165" s="139"/>
    </row>
    <row r="166" spans="1:8" s="140" customFormat="1" x14ac:dyDescent="0.2">
      <c r="A166" s="141"/>
      <c r="C166" s="144" t="s">
        <v>280</v>
      </c>
      <c r="D166" s="137" t="s">
        <v>0</v>
      </c>
      <c r="E166" s="138">
        <v>4</v>
      </c>
      <c r="F166" s="139"/>
      <c r="G166" s="139"/>
    </row>
    <row r="167" spans="1:8" s="140" customFormat="1" x14ac:dyDescent="0.2">
      <c r="A167" s="141"/>
      <c r="C167" s="144" t="s">
        <v>281</v>
      </c>
      <c r="D167" s="137" t="s">
        <v>0</v>
      </c>
      <c r="E167" s="138">
        <v>3</v>
      </c>
      <c r="F167" s="142"/>
      <c r="G167" s="139"/>
    </row>
    <row r="168" spans="1:8" s="140" customFormat="1" x14ac:dyDescent="0.2">
      <c r="A168" s="141"/>
      <c r="C168" s="144" t="s">
        <v>282</v>
      </c>
      <c r="D168" s="137" t="s">
        <v>0</v>
      </c>
      <c r="E168" s="138">
        <v>6</v>
      </c>
      <c r="F168" s="145"/>
      <c r="G168" s="139"/>
    </row>
    <row r="169" spans="1:8" s="118" customFormat="1" x14ac:dyDescent="0.2">
      <c r="A169" s="207"/>
      <c r="B169" s="116"/>
      <c r="C169" s="117" t="s">
        <v>242</v>
      </c>
      <c r="D169" s="97" t="s">
        <v>0</v>
      </c>
      <c r="E169" s="2">
        <v>1</v>
      </c>
      <c r="F169" s="2"/>
      <c r="G169" s="4"/>
      <c r="H169" s="119"/>
    </row>
    <row r="170" spans="1:8" s="118" customFormat="1" x14ac:dyDescent="0.2">
      <c r="A170" s="207"/>
      <c r="B170" s="116"/>
      <c r="C170" s="117" t="s">
        <v>243</v>
      </c>
      <c r="D170" s="97" t="s">
        <v>0</v>
      </c>
      <c r="E170" s="2">
        <v>1</v>
      </c>
      <c r="F170" s="2"/>
      <c r="G170" s="4"/>
      <c r="H170" s="119"/>
    </row>
    <row r="171" spans="1:8" s="118" customFormat="1" x14ac:dyDescent="0.2">
      <c r="A171" s="207"/>
      <c r="B171" s="116"/>
      <c r="C171" s="117" t="s">
        <v>244</v>
      </c>
      <c r="D171" s="97" t="s">
        <v>0</v>
      </c>
      <c r="E171" s="2">
        <v>1</v>
      </c>
      <c r="F171" s="2"/>
      <c r="G171" s="4"/>
      <c r="H171" s="119"/>
    </row>
    <row r="172" spans="1:8" s="118" customFormat="1" x14ac:dyDescent="0.2">
      <c r="A172" s="207"/>
      <c r="B172" s="116"/>
      <c r="C172" s="117" t="s">
        <v>245</v>
      </c>
      <c r="D172" s="97" t="s">
        <v>0</v>
      </c>
      <c r="E172" s="2">
        <v>1</v>
      </c>
      <c r="F172" s="2"/>
      <c r="G172" s="4"/>
      <c r="H172" s="119"/>
    </row>
    <row r="173" spans="1:8" s="118" customFormat="1" x14ac:dyDescent="0.2">
      <c r="A173" s="207"/>
      <c r="B173" s="116"/>
      <c r="C173" s="117" t="s">
        <v>246</v>
      </c>
      <c r="D173" s="97" t="s">
        <v>0</v>
      </c>
      <c r="E173" s="2">
        <v>4</v>
      </c>
      <c r="F173" s="2"/>
      <c r="G173" s="4"/>
      <c r="H173" s="119"/>
    </row>
    <row r="174" spans="1:8" s="118" customFormat="1" x14ac:dyDescent="0.2">
      <c r="A174" s="207"/>
      <c r="B174" s="116"/>
      <c r="C174" s="117" t="s">
        <v>247</v>
      </c>
      <c r="D174" s="97" t="s">
        <v>0</v>
      </c>
      <c r="E174" s="2">
        <v>1</v>
      </c>
      <c r="F174" s="2"/>
      <c r="G174" s="4"/>
      <c r="H174" s="119"/>
    </row>
    <row r="175" spans="1:8" s="118" customFormat="1" x14ac:dyDescent="0.2">
      <c r="A175" s="207"/>
      <c r="B175" s="116"/>
      <c r="C175" s="117" t="s">
        <v>252</v>
      </c>
      <c r="D175" s="97" t="s">
        <v>0</v>
      </c>
      <c r="E175" s="2">
        <v>1</v>
      </c>
      <c r="F175" s="2"/>
      <c r="G175" s="4"/>
      <c r="H175" s="119"/>
    </row>
    <row r="176" spans="1:8" s="118" customFormat="1" x14ac:dyDescent="0.2">
      <c r="A176" s="207"/>
      <c r="B176" s="116"/>
      <c r="C176" s="117" t="s">
        <v>374</v>
      </c>
      <c r="D176" s="97" t="s">
        <v>0</v>
      </c>
      <c r="E176" s="2">
        <v>1</v>
      </c>
      <c r="F176" s="2"/>
      <c r="G176" s="4"/>
      <c r="H176" s="119"/>
    </row>
    <row r="177" spans="1:7" s="140" customFormat="1" x14ac:dyDescent="0.2">
      <c r="A177" s="141"/>
      <c r="B177" s="135"/>
      <c r="C177" s="144" t="s">
        <v>283</v>
      </c>
      <c r="D177" s="137" t="s">
        <v>0</v>
      </c>
      <c r="E177" s="138">
        <v>1</v>
      </c>
      <c r="F177" s="139"/>
      <c r="G177" s="139"/>
    </row>
    <row r="178" spans="1:7" s="140" customFormat="1" ht="56.25" x14ac:dyDescent="0.2">
      <c r="A178" s="141"/>
      <c r="B178" s="135"/>
      <c r="C178" s="144" t="s">
        <v>284</v>
      </c>
      <c r="D178" s="137" t="s">
        <v>0</v>
      </c>
      <c r="E178" s="138">
        <v>1</v>
      </c>
      <c r="F178" s="139"/>
      <c r="G178" s="139"/>
    </row>
    <row r="179" spans="1:7" s="140" customFormat="1" x14ac:dyDescent="0.2">
      <c r="A179" s="141"/>
      <c r="B179" s="135"/>
      <c r="C179" s="144" t="s">
        <v>41</v>
      </c>
      <c r="D179" s="137" t="s">
        <v>0</v>
      </c>
      <c r="E179" s="138">
        <v>1</v>
      </c>
      <c r="F179" s="139"/>
      <c r="G179" s="65">
        <f>$E179*F179</f>
        <v>0</v>
      </c>
    </row>
    <row r="180" spans="1:7" s="140" customFormat="1" x14ac:dyDescent="0.2">
      <c r="A180" s="141"/>
      <c r="B180" s="135"/>
      <c r="C180" s="136"/>
      <c r="D180" s="141"/>
      <c r="E180" s="141"/>
      <c r="F180" s="142"/>
      <c r="G180" s="142"/>
    </row>
    <row r="181" spans="1:7" s="140" customFormat="1" x14ac:dyDescent="0.2">
      <c r="A181" s="141"/>
      <c r="B181" s="135" t="s">
        <v>14</v>
      </c>
      <c r="C181" s="143" t="s">
        <v>285</v>
      </c>
      <c r="F181" s="145"/>
      <c r="G181" s="145"/>
    </row>
    <row r="182" spans="1:7" s="140" customFormat="1" ht="22.5" x14ac:dyDescent="0.2">
      <c r="A182" s="141"/>
      <c r="B182" s="135"/>
      <c r="C182" s="143" t="s">
        <v>286</v>
      </c>
      <c r="D182" s="141" t="s">
        <v>0</v>
      </c>
      <c r="E182" s="141">
        <v>1</v>
      </c>
      <c r="F182" s="142"/>
      <c r="G182" s="65">
        <f>$E182*F182</f>
        <v>0</v>
      </c>
    </row>
    <row r="183" spans="1:7" s="140" customFormat="1" ht="22.5" x14ac:dyDescent="0.2">
      <c r="A183" s="141"/>
      <c r="B183" s="135"/>
      <c r="C183" s="143" t="s">
        <v>376</v>
      </c>
      <c r="D183" s="141" t="s">
        <v>0</v>
      </c>
      <c r="E183" s="141">
        <v>3</v>
      </c>
      <c r="F183" s="142"/>
      <c r="G183" s="65">
        <f>$E183*F183</f>
        <v>0</v>
      </c>
    </row>
    <row r="184" spans="1:7" s="140" customFormat="1" ht="22.5" x14ac:dyDescent="0.2">
      <c r="A184" s="141"/>
      <c r="B184" s="135"/>
      <c r="C184" s="143" t="s">
        <v>377</v>
      </c>
      <c r="D184" s="141" t="s">
        <v>0</v>
      </c>
      <c r="E184" s="141">
        <v>6</v>
      </c>
      <c r="F184" s="142"/>
      <c r="G184" s="65">
        <f>$E184*F184</f>
        <v>0</v>
      </c>
    </row>
    <row r="185" spans="1:7" s="140" customFormat="1" ht="22.5" x14ac:dyDescent="0.2">
      <c r="A185" s="141"/>
      <c r="B185" s="135"/>
      <c r="C185" s="143" t="s">
        <v>375</v>
      </c>
      <c r="D185" s="141" t="s">
        <v>0</v>
      </c>
      <c r="E185" s="141">
        <v>6</v>
      </c>
      <c r="F185" s="142"/>
      <c r="G185" s="65">
        <f>$E185*F185</f>
        <v>0</v>
      </c>
    </row>
    <row r="186" spans="1:7" s="140" customFormat="1" x14ac:dyDescent="0.2">
      <c r="A186" s="141"/>
      <c r="B186" s="135"/>
      <c r="C186" s="136"/>
      <c r="D186" s="141"/>
      <c r="E186" s="141"/>
      <c r="F186" s="142"/>
      <c r="G186" s="142"/>
    </row>
    <row r="187" spans="1:7" s="140" customFormat="1" ht="33.75" x14ac:dyDescent="0.2">
      <c r="A187" s="141"/>
      <c r="B187" s="135" t="s">
        <v>15</v>
      </c>
      <c r="C187" s="6" t="s">
        <v>75</v>
      </c>
      <c r="D187" s="1" t="s">
        <v>0</v>
      </c>
      <c r="E187" s="14">
        <v>1</v>
      </c>
      <c r="F187" s="4"/>
      <c r="G187" s="65">
        <f>$E187*F187</f>
        <v>0</v>
      </c>
    </row>
    <row r="188" spans="1:7" s="140" customFormat="1" x14ac:dyDescent="0.2">
      <c r="A188" s="141"/>
      <c r="B188" s="135"/>
      <c r="C188" s="136"/>
      <c r="D188" s="141"/>
      <c r="E188" s="141"/>
      <c r="F188" s="142"/>
      <c r="G188" s="142"/>
    </row>
    <row r="189" spans="1:7" s="140" customFormat="1" x14ac:dyDescent="0.2">
      <c r="A189" s="141"/>
      <c r="B189" s="135" t="s">
        <v>16</v>
      </c>
      <c r="C189" s="136" t="s">
        <v>287</v>
      </c>
      <c r="D189" s="141" t="s">
        <v>0</v>
      </c>
      <c r="E189" s="141">
        <v>1</v>
      </c>
      <c r="F189" s="142"/>
      <c r="G189" s="65">
        <f>$E189*F189</f>
        <v>0</v>
      </c>
    </row>
    <row r="190" spans="1:7" s="140" customFormat="1" x14ac:dyDescent="0.2">
      <c r="A190" s="141"/>
      <c r="B190" s="135"/>
      <c r="C190" s="143"/>
      <c r="D190" s="141"/>
      <c r="E190" s="141"/>
      <c r="F190" s="142"/>
      <c r="G190" s="139"/>
    </row>
    <row r="191" spans="1:7" s="140" customFormat="1" ht="45" x14ac:dyDescent="0.2">
      <c r="A191" s="141"/>
      <c r="B191" s="135" t="s">
        <v>17</v>
      </c>
      <c r="C191" s="143" t="s">
        <v>288</v>
      </c>
      <c r="D191" s="137" t="s">
        <v>0</v>
      </c>
      <c r="E191" s="138">
        <v>1</v>
      </c>
      <c r="F191" s="142"/>
      <c r="G191" s="65">
        <f>$E191*F191</f>
        <v>0</v>
      </c>
    </row>
    <row r="192" spans="1:7" s="140" customFormat="1" x14ac:dyDescent="0.2">
      <c r="A192" s="141"/>
      <c r="B192" s="135"/>
      <c r="C192" s="143"/>
      <c r="D192" s="137"/>
      <c r="E192" s="138"/>
      <c r="F192" s="142"/>
      <c r="G192" s="139"/>
    </row>
    <row r="193" spans="1:8" ht="22.5" x14ac:dyDescent="0.2">
      <c r="B193" s="126" t="str">
        <f>B151</f>
        <v>I.2.226</v>
      </c>
      <c r="C193" s="71" t="str">
        <f>CONCATENATE("UKUPNO ",C151, )</f>
        <v>UKUPNO AC PARK UMAG - Rekonstrukcija kamp ormara na CHECK IN parkingu</v>
      </c>
      <c r="D193" s="14"/>
      <c r="E193" s="10"/>
      <c r="F193" s="48"/>
      <c r="G193" s="18">
        <f>SUM(G153:G192)</f>
        <v>0</v>
      </c>
    </row>
    <row r="194" spans="1:8" x14ac:dyDescent="0.2">
      <c r="B194" s="126"/>
      <c r="C194" s="71"/>
      <c r="D194" s="14"/>
      <c r="E194" s="10"/>
      <c r="F194" s="48"/>
      <c r="G194" s="18"/>
    </row>
    <row r="195" spans="1:8" s="10" customFormat="1" x14ac:dyDescent="0.2">
      <c r="A195" s="203"/>
      <c r="B195" s="44"/>
      <c r="C195" s="56"/>
      <c r="D195" s="47"/>
      <c r="E195" s="45"/>
      <c r="F195" s="46"/>
      <c r="G195" s="46"/>
      <c r="H195" s="70"/>
    </row>
    <row r="196" spans="1:8" s="10" customFormat="1" x14ac:dyDescent="0.2">
      <c r="A196" s="97"/>
      <c r="B196" s="64"/>
      <c r="C196" s="6"/>
      <c r="D196" s="14"/>
      <c r="F196" s="48"/>
      <c r="G196" s="65"/>
      <c r="H196" s="7"/>
    </row>
    <row r="197" spans="1:8" s="10" customFormat="1" x14ac:dyDescent="0.2">
      <c r="A197" s="203"/>
      <c r="B197" s="72" t="s">
        <v>107</v>
      </c>
      <c r="C197" s="49" t="s">
        <v>177</v>
      </c>
      <c r="D197" s="32"/>
      <c r="F197" s="73"/>
      <c r="G197" s="74"/>
    </row>
    <row r="198" spans="1:8" s="10" customFormat="1" x14ac:dyDescent="0.2">
      <c r="A198" s="97"/>
      <c r="B198" s="64"/>
      <c r="C198" s="6"/>
      <c r="D198" s="14"/>
      <c r="F198" s="48"/>
      <c r="G198" s="65"/>
      <c r="H198" s="7"/>
    </row>
    <row r="199" spans="1:8" s="10" customFormat="1" ht="202.5" x14ac:dyDescent="0.2">
      <c r="A199" s="97"/>
      <c r="B199" s="64" t="s">
        <v>4</v>
      </c>
      <c r="C199" s="6" t="s">
        <v>291</v>
      </c>
      <c r="D199" s="14" t="s">
        <v>0</v>
      </c>
      <c r="E199" s="14">
        <v>6</v>
      </c>
      <c r="F199" s="48"/>
      <c r="G199" s="65">
        <f>$E199*F199</f>
        <v>0</v>
      </c>
      <c r="H199" s="7"/>
    </row>
    <row r="200" spans="1:8" s="10" customFormat="1" x14ac:dyDescent="0.2">
      <c r="A200" s="97"/>
      <c r="B200" s="64"/>
      <c r="C200" s="6"/>
      <c r="D200" s="78"/>
      <c r="E200" s="14"/>
      <c r="F200" s="48"/>
      <c r="G200" s="65"/>
      <c r="H200" s="7"/>
    </row>
    <row r="201" spans="1:8" s="10" customFormat="1" ht="45" x14ac:dyDescent="0.2">
      <c r="A201" s="97"/>
      <c r="B201" s="77" t="s">
        <v>5</v>
      </c>
      <c r="C201" s="6" t="s">
        <v>115</v>
      </c>
      <c r="D201" s="78" t="s">
        <v>0</v>
      </c>
      <c r="E201" s="14">
        <v>6</v>
      </c>
      <c r="F201" s="48"/>
      <c r="G201" s="65">
        <f>$E201*F201</f>
        <v>0</v>
      </c>
      <c r="H201" s="7"/>
    </row>
    <row r="202" spans="1:8" s="10" customFormat="1" x14ac:dyDescent="0.2">
      <c r="A202" s="97"/>
      <c r="B202" s="64"/>
      <c r="C202" s="6"/>
      <c r="D202" s="78"/>
      <c r="E202" s="14"/>
      <c r="F202" s="48"/>
      <c r="G202" s="65"/>
      <c r="H202" s="7"/>
    </row>
    <row r="203" spans="1:8" s="10" customFormat="1" ht="45" x14ac:dyDescent="0.2">
      <c r="A203" s="97"/>
      <c r="B203" s="77" t="s">
        <v>6</v>
      </c>
      <c r="C203" s="6" t="s">
        <v>116</v>
      </c>
      <c r="D203" s="78" t="s">
        <v>0</v>
      </c>
      <c r="E203" s="14">
        <v>6</v>
      </c>
      <c r="F203" s="48"/>
      <c r="G203" s="65">
        <f>$E203*F203</f>
        <v>0</v>
      </c>
      <c r="H203" s="7"/>
    </row>
    <row r="204" spans="1:8" s="10" customFormat="1" x14ac:dyDescent="0.2">
      <c r="A204" s="97"/>
      <c r="B204" s="64"/>
      <c r="C204" s="6"/>
      <c r="D204" s="78"/>
      <c r="E204" s="14"/>
      <c r="F204" s="48"/>
      <c r="G204" s="65"/>
      <c r="H204" s="7"/>
    </row>
    <row r="205" spans="1:8" s="10" customFormat="1" ht="45" x14ac:dyDescent="0.2">
      <c r="A205" s="97"/>
      <c r="B205" s="77" t="s">
        <v>7</v>
      </c>
      <c r="C205" s="6" t="s">
        <v>117</v>
      </c>
      <c r="D205" s="78" t="s">
        <v>0</v>
      </c>
      <c r="E205" s="14">
        <v>6</v>
      </c>
      <c r="F205" s="48"/>
      <c r="G205" s="65">
        <f>$E205*F205</f>
        <v>0</v>
      </c>
      <c r="H205" s="7"/>
    </row>
    <row r="206" spans="1:8" s="10" customFormat="1" x14ac:dyDescent="0.2">
      <c r="A206" s="97"/>
      <c r="B206" s="64"/>
      <c r="C206" s="6"/>
      <c r="D206" s="78"/>
      <c r="E206" s="14"/>
      <c r="F206" s="48"/>
      <c r="G206" s="65"/>
      <c r="H206" s="7"/>
    </row>
    <row r="207" spans="1:8" s="10" customFormat="1" ht="22.5" x14ac:dyDescent="0.2">
      <c r="A207" s="97"/>
      <c r="B207" s="77" t="s">
        <v>14</v>
      </c>
      <c r="C207" s="6" t="s">
        <v>118</v>
      </c>
      <c r="D207" s="78" t="s">
        <v>0</v>
      </c>
      <c r="E207" s="14">
        <v>6</v>
      </c>
      <c r="F207" s="48"/>
      <c r="G207" s="65">
        <f>$E207*F207</f>
        <v>0</v>
      </c>
      <c r="H207" s="7"/>
    </row>
    <row r="208" spans="1:8" s="10" customFormat="1" x14ac:dyDescent="0.2">
      <c r="A208" s="97"/>
      <c r="B208" s="123"/>
      <c r="C208" s="6"/>
      <c r="D208" s="78"/>
      <c r="E208" s="14"/>
      <c r="F208" s="48"/>
      <c r="G208" s="65"/>
      <c r="H208" s="7"/>
    </row>
    <row r="209" spans="1:8" s="10" customFormat="1" ht="22.5" x14ac:dyDescent="0.2">
      <c r="A209" s="97"/>
      <c r="B209" s="77" t="s">
        <v>15</v>
      </c>
      <c r="C209" s="6" t="s">
        <v>119</v>
      </c>
      <c r="D209" s="78" t="s">
        <v>0</v>
      </c>
      <c r="E209" s="14">
        <v>6</v>
      </c>
      <c r="F209" s="48"/>
      <c r="G209" s="65">
        <f>$E209*F209</f>
        <v>0</v>
      </c>
      <c r="H209" s="7"/>
    </row>
    <row r="210" spans="1:8" s="10" customFormat="1" x14ac:dyDescent="0.2">
      <c r="A210" s="97"/>
      <c r="B210" s="64"/>
      <c r="C210" s="6"/>
      <c r="D210" s="14"/>
      <c r="F210" s="48"/>
      <c r="G210" s="65"/>
      <c r="H210" s="7"/>
    </row>
    <row r="211" spans="1:8" s="10" customFormat="1" x14ac:dyDescent="0.2">
      <c r="A211" s="203"/>
      <c r="B211" s="124" t="str">
        <f>B197</f>
        <v>I.2.233</v>
      </c>
      <c r="C211" s="71" t="str">
        <f>CONCATENATE("UKUPNO ",C197, )</f>
        <v>UKUPNO TN POLYNESIA - Rekonstrukcija sustava inteligentnih soba</v>
      </c>
      <c r="D211" s="14"/>
      <c r="F211" s="48"/>
      <c r="G211" s="18">
        <f>SUM(G198:G210)</f>
        <v>0</v>
      </c>
      <c r="H211" s="7"/>
    </row>
    <row r="212" spans="1:8" s="10" customFormat="1" x14ac:dyDescent="0.2">
      <c r="A212" s="97"/>
      <c r="B212" s="64"/>
      <c r="C212" s="6"/>
      <c r="D212" s="14"/>
      <c r="F212" s="48"/>
      <c r="G212" s="65"/>
      <c r="H212" s="7"/>
    </row>
    <row r="213" spans="1:8" s="10" customFormat="1" x14ac:dyDescent="0.2">
      <c r="A213" s="203"/>
      <c r="B213" s="44"/>
      <c r="C213" s="56"/>
      <c r="D213" s="47"/>
      <c r="E213" s="45"/>
      <c r="F213" s="46"/>
      <c r="G213" s="46"/>
      <c r="H213" s="70"/>
    </row>
    <row r="214" spans="1:8" s="10" customFormat="1" x14ac:dyDescent="0.2">
      <c r="A214" s="97"/>
      <c r="B214" s="64"/>
      <c r="C214" s="6"/>
      <c r="D214" s="14"/>
      <c r="F214" s="48"/>
      <c r="G214" s="65"/>
      <c r="H214" s="7"/>
    </row>
    <row r="215" spans="1:8" s="10" customFormat="1" x14ac:dyDescent="0.2">
      <c r="A215" s="203"/>
      <c r="B215" s="72" t="s">
        <v>109</v>
      </c>
      <c r="C215" s="49" t="s">
        <v>224</v>
      </c>
      <c r="D215" s="32"/>
      <c r="F215" s="73"/>
      <c r="G215" s="74"/>
    </row>
    <row r="216" spans="1:8" x14ac:dyDescent="0.2">
      <c r="A216" s="97"/>
      <c r="B216" s="64"/>
      <c r="D216" s="14"/>
      <c r="E216" s="7"/>
      <c r="F216" s="48"/>
      <c r="G216" s="65"/>
      <c r="H216" s="7"/>
    </row>
    <row r="217" spans="1:8" s="10" customFormat="1" ht="22.5" x14ac:dyDescent="0.2">
      <c r="A217" s="203"/>
      <c r="B217" s="64" t="s">
        <v>4</v>
      </c>
      <c r="C217" s="6" t="s">
        <v>111</v>
      </c>
      <c r="D217" s="14" t="s">
        <v>0</v>
      </c>
      <c r="E217" s="14">
        <v>1</v>
      </c>
      <c r="F217" s="48"/>
      <c r="G217" s="65">
        <f>$E217*F217</f>
        <v>0</v>
      </c>
      <c r="H217" s="7"/>
    </row>
    <row r="218" spans="1:8" s="10" customFormat="1" x14ac:dyDescent="0.2">
      <c r="A218" s="203"/>
      <c r="B218" s="64"/>
      <c r="C218" s="6"/>
      <c r="D218" s="14"/>
      <c r="E218" s="14"/>
      <c r="F218" s="48"/>
      <c r="G218" s="65"/>
      <c r="H218" s="7"/>
    </row>
    <row r="219" spans="1:8" s="10" customFormat="1" ht="22.5" x14ac:dyDescent="0.2">
      <c r="A219" s="203"/>
      <c r="B219" s="64" t="s">
        <v>5</v>
      </c>
      <c r="C219" s="6" t="s">
        <v>112</v>
      </c>
      <c r="D219" s="14" t="s">
        <v>0</v>
      </c>
      <c r="E219" s="14">
        <v>1</v>
      </c>
      <c r="F219" s="48"/>
      <c r="G219" s="65">
        <f>$E219*F219</f>
        <v>0</v>
      </c>
      <c r="H219" s="7"/>
    </row>
    <row r="220" spans="1:8" x14ac:dyDescent="0.2">
      <c r="B220" s="64"/>
      <c r="D220" s="14"/>
      <c r="F220" s="48"/>
    </row>
    <row r="221" spans="1:8" ht="45" x14ac:dyDescent="0.2">
      <c r="B221" s="64" t="s">
        <v>6</v>
      </c>
      <c r="C221" s="6" t="s">
        <v>113</v>
      </c>
      <c r="D221" s="14" t="s">
        <v>0</v>
      </c>
      <c r="E221" s="14">
        <v>1</v>
      </c>
      <c r="F221" s="48"/>
      <c r="G221" s="65">
        <f>$E221*F221</f>
        <v>0</v>
      </c>
    </row>
    <row r="222" spans="1:8" x14ac:dyDescent="0.2">
      <c r="B222" s="64"/>
      <c r="D222" s="14"/>
      <c r="F222" s="48"/>
    </row>
    <row r="223" spans="1:8" x14ac:dyDescent="0.2">
      <c r="B223" s="64" t="s">
        <v>7</v>
      </c>
      <c r="C223" s="6" t="s">
        <v>58</v>
      </c>
      <c r="D223" s="14" t="s">
        <v>0</v>
      </c>
      <c r="E223" s="14">
        <v>1</v>
      </c>
      <c r="F223" s="48"/>
      <c r="G223" s="65">
        <f>$E223*F223</f>
        <v>0</v>
      </c>
    </row>
    <row r="224" spans="1:8" x14ac:dyDescent="0.2">
      <c r="B224" s="64"/>
      <c r="D224" s="14"/>
      <c r="F224" s="48"/>
    </row>
    <row r="225" spans="2:7" ht="33.75" x14ac:dyDescent="0.2">
      <c r="B225" s="64" t="s">
        <v>14</v>
      </c>
      <c r="C225" s="6" t="s">
        <v>63</v>
      </c>
      <c r="D225" s="14" t="s">
        <v>1</v>
      </c>
      <c r="E225" s="14">
        <v>1</v>
      </c>
      <c r="F225" s="48"/>
      <c r="G225" s="65">
        <f>$E225*F225</f>
        <v>0</v>
      </c>
    </row>
    <row r="226" spans="2:7" x14ac:dyDescent="0.2">
      <c r="B226" s="64"/>
      <c r="D226" s="14"/>
      <c r="F226" s="48"/>
    </row>
    <row r="227" spans="2:7" ht="22.5" x14ac:dyDescent="0.2">
      <c r="B227" s="64" t="s">
        <v>15</v>
      </c>
      <c r="C227" s="6" t="s">
        <v>64</v>
      </c>
      <c r="D227" s="14"/>
      <c r="F227" s="48"/>
    </row>
    <row r="228" spans="2:7" x14ac:dyDescent="0.2">
      <c r="B228" s="64"/>
      <c r="C228" s="6" t="s">
        <v>65</v>
      </c>
      <c r="D228" s="14"/>
      <c r="F228" s="48"/>
    </row>
    <row r="229" spans="2:7" x14ac:dyDescent="0.2">
      <c r="B229" s="64"/>
      <c r="C229" s="6" t="s">
        <v>66</v>
      </c>
      <c r="D229" s="14"/>
      <c r="F229" s="48"/>
    </row>
    <row r="230" spans="2:7" ht="45" x14ac:dyDescent="0.2">
      <c r="C230" s="6" t="s">
        <v>97</v>
      </c>
      <c r="D230" s="14" t="s">
        <v>1</v>
      </c>
      <c r="E230" s="14">
        <v>1</v>
      </c>
      <c r="F230" s="48"/>
      <c r="G230" s="65">
        <f>$E230*F230</f>
        <v>0</v>
      </c>
    </row>
    <row r="231" spans="2:7" x14ac:dyDescent="0.2">
      <c r="B231" s="64"/>
      <c r="D231" s="14"/>
      <c r="F231" s="48"/>
    </row>
    <row r="232" spans="2:7" x14ac:dyDescent="0.2">
      <c r="B232" s="64" t="s">
        <v>16</v>
      </c>
      <c r="C232" s="6" t="s">
        <v>102</v>
      </c>
      <c r="D232" s="14"/>
      <c r="F232" s="48"/>
    </row>
    <row r="233" spans="2:7" x14ac:dyDescent="0.2">
      <c r="B233" s="1"/>
      <c r="C233" s="6" t="s">
        <v>69</v>
      </c>
      <c r="D233" s="14" t="s">
        <v>2</v>
      </c>
      <c r="E233" s="14">
        <v>6</v>
      </c>
      <c r="F233" s="48"/>
      <c r="G233" s="65">
        <f>$E233*F233</f>
        <v>0</v>
      </c>
    </row>
    <row r="234" spans="2:7" x14ac:dyDescent="0.2">
      <c r="B234" s="64"/>
      <c r="D234" s="14"/>
      <c r="F234" s="48"/>
    </row>
    <row r="235" spans="2:7" ht="22.5" x14ac:dyDescent="0.2">
      <c r="B235" s="64" t="s">
        <v>17</v>
      </c>
      <c r="C235" s="6" t="s">
        <v>70</v>
      </c>
      <c r="D235" s="14" t="s">
        <v>2</v>
      </c>
      <c r="E235" s="14">
        <v>6</v>
      </c>
      <c r="F235" s="48"/>
      <c r="G235" s="65">
        <f>$E235*F235</f>
        <v>0</v>
      </c>
    </row>
    <row r="236" spans="2:7" x14ac:dyDescent="0.2">
      <c r="B236" s="64"/>
      <c r="D236" s="14"/>
      <c r="F236" s="48"/>
    </row>
    <row r="237" spans="2:7" ht="22.5" x14ac:dyDescent="0.2">
      <c r="B237" s="64" t="s">
        <v>18</v>
      </c>
      <c r="C237" s="6" t="s">
        <v>80</v>
      </c>
      <c r="D237" s="14" t="s">
        <v>2</v>
      </c>
      <c r="E237" s="14">
        <v>6</v>
      </c>
      <c r="F237" s="48"/>
      <c r="G237" s="65">
        <f>$E237*F237</f>
        <v>0</v>
      </c>
    </row>
    <row r="238" spans="2:7" x14ac:dyDescent="0.2">
      <c r="B238" s="64"/>
      <c r="D238" s="14"/>
      <c r="F238" s="48"/>
    </row>
    <row r="239" spans="2:7" x14ac:dyDescent="0.2">
      <c r="B239" s="64" t="s">
        <v>19</v>
      </c>
      <c r="C239" s="6" t="s">
        <v>101</v>
      </c>
      <c r="D239" s="14" t="s">
        <v>2</v>
      </c>
      <c r="E239" s="14">
        <v>4</v>
      </c>
      <c r="F239" s="48"/>
      <c r="G239" s="65">
        <f>$E239*F239</f>
        <v>0</v>
      </c>
    </row>
    <row r="240" spans="2:7" x14ac:dyDescent="0.2">
      <c r="B240" s="64"/>
      <c r="D240" s="14"/>
      <c r="F240" s="48"/>
    </row>
    <row r="241" spans="2:7" ht="33.75" x14ac:dyDescent="0.2">
      <c r="B241" s="64" t="s">
        <v>20</v>
      </c>
      <c r="C241" s="6" t="s">
        <v>98</v>
      </c>
      <c r="D241" s="1" t="s">
        <v>0</v>
      </c>
      <c r="E241" s="14">
        <v>1</v>
      </c>
      <c r="F241" s="48"/>
      <c r="G241" s="65">
        <f>$E241*F241</f>
        <v>0</v>
      </c>
    </row>
    <row r="242" spans="2:7" x14ac:dyDescent="0.2">
      <c r="B242" s="64"/>
      <c r="D242" s="14"/>
      <c r="F242" s="48"/>
    </row>
    <row r="243" spans="2:7" ht="22.5" x14ac:dyDescent="0.2">
      <c r="B243" s="64" t="s">
        <v>21</v>
      </c>
      <c r="C243" s="6" t="s">
        <v>72</v>
      </c>
      <c r="D243" s="14" t="s">
        <v>1</v>
      </c>
      <c r="E243" s="14">
        <v>1</v>
      </c>
      <c r="F243" s="48"/>
      <c r="G243" s="65">
        <f>$E243*F243</f>
        <v>0</v>
      </c>
    </row>
    <row r="244" spans="2:7" x14ac:dyDescent="0.2">
      <c r="B244" s="64"/>
      <c r="D244" s="14"/>
      <c r="F244" s="48"/>
    </row>
    <row r="245" spans="2:7" ht="22.5" x14ac:dyDescent="0.2">
      <c r="B245" s="64" t="s">
        <v>22</v>
      </c>
      <c r="C245" s="6" t="s">
        <v>110</v>
      </c>
      <c r="D245" s="14" t="s">
        <v>1</v>
      </c>
      <c r="E245" s="14">
        <v>1</v>
      </c>
      <c r="F245" s="48"/>
      <c r="G245" s="65">
        <f>$E245*F245</f>
        <v>0</v>
      </c>
    </row>
    <row r="246" spans="2:7" x14ac:dyDescent="0.2">
      <c r="B246" s="64"/>
      <c r="D246" s="14"/>
      <c r="F246" s="48"/>
    </row>
    <row r="247" spans="2:7" ht="168.75" x14ac:dyDescent="0.2">
      <c r="B247" s="64" t="s">
        <v>42</v>
      </c>
      <c r="C247" s="6" t="s">
        <v>94</v>
      </c>
      <c r="D247" s="14" t="s">
        <v>1</v>
      </c>
      <c r="E247" s="14">
        <v>1</v>
      </c>
      <c r="F247" s="48"/>
      <c r="G247" s="65">
        <f>$E247*F247</f>
        <v>0</v>
      </c>
    </row>
    <row r="248" spans="2:7" x14ac:dyDescent="0.2">
      <c r="B248" s="64"/>
      <c r="D248" s="14"/>
      <c r="F248" s="48"/>
    </row>
    <row r="249" spans="2:7" ht="33.75" x14ac:dyDescent="0.2">
      <c r="B249" s="64" t="s">
        <v>43</v>
      </c>
      <c r="C249" s="6" t="s">
        <v>75</v>
      </c>
      <c r="D249" s="1" t="s">
        <v>0</v>
      </c>
      <c r="E249" s="14">
        <v>1</v>
      </c>
      <c r="G249" s="65">
        <f>$E249*F249</f>
        <v>0</v>
      </c>
    </row>
    <row r="250" spans="2:7" x14ac:dyDescent="0.2">
      <c r="B250" s="64"/>
    </row>
    <row r="251" spans="2:7" ht="33.75" x14ac:dyDescent="0.2">
      <c r="B251" s="64" t="s">
        <v>44</v>
      </c>
      <c r="C251" s="33" t="s">
        <v>48</v>
      </c>
    </row>
    <row r="252" spans="2:7" x14ac:dyDescent="0.2">
      <c r="B252" s="64"/>
      <c r="C252" s="3" t="s">
        <v>23</v>
      </c>
    </row>
    <row r="253" spans="2:7" x14ac:dyDescent="0.2">
      <c r="B253" s="64"/>
      <c r="C253" s="6" t="s">
        <v>24</v>
      </c>
    </row>
    <row r="254" spans="2:7" x14ac:dyDescent="0.2">
      <c r="C254" s="34" t="s">
        <v>25</v>
      </c>
    </row>
    <row r="255" spans="2:7" x14ac:dyDescent="0.2">
      <c r="C255" s="34" t="s">
        <v>26</v>
      </c>
    </row>
    <row r="256" spans="2:7" x14ac:dyDescent="0.2">
      <c r="C256" s="34" t="s">
        <v>47</v>
      </c>
    </row>
    <row r="257" spans="1:8" x14ac:dyDescent="0.2">
      <c r="C257" s="34" t="s">
        <v>27</v>
      </c>
    </row>
    <row r="258" spans="1:8" x14ac:dyDescent="0.2">
      <c r="C258" s="6" t="s">
        <v>41</v>
      </c>
      <c r="D258" s="1" t="s">
        <v>0</v>
      </c>
      <c r="E258" s="14">
        <v>1</v>
      </c>
      <c r="G258" s="65">
        <f>$E258*F258</f>
        <v>0</v>
      </c>
    </row>
    <row r="259" spans="1:8" x14ac:dyDescent="0.2">
      <c r="A259" s="97"/>
      <c r="B259" s="64"/>
      <c r="D259" s="14"/>
      <c r="E259" s="7"/>
      <c r="F259" s="48"/>
      <c r="G259" s="65"/>
      <c r="H259" s="7"/>
    </row>
    <row r="260" spans="1:8" s="10" customFormat="1" ht="22.5" x14ac:dyDescent="0.2">
      <c r="A260" s="203"/>
      <c r="B260" s="124" t="str">
        <f>B215</f>
        <v>I.2.267</v>
      </c>
      <c r="C260" s="71" t="str">
        <f>CONCATENATE("UKUPNO ",C215, )</f>
        <v>UKUPNO TN STELLA MARIS - Ugradnja rasvijetnog tijela O`Grille - kandelabra</v>
      </c>
      <c r="D260" s="15"/>
      <c r="E260" s="32"/>
      <c r="F260" s="18"/>
      <c r="G260" s="18">
        <f>SUM(G216:G259)</f>
        <v>0</v>
      </c>
      <c r="H260" s="7"/>
    </row>
    <row r="261" spans="1:8" s="10" customFormat="1" x14ac:dyDescent="0.2">
      <c r="A261" s="97"/>
      <c r="B261" s="64"/>
      <c r="C261" s="6"/>
      <c r="D261" s="14"/>
      <c r="F261" s="48"/>
      <c r="G261" s="65"/>
      <c r="H261" s="7"/>
    </row>
    <row r="262" spans="1:8" s="10" customFormat="1" x14ac:dyDescent="0.2">
      <c r="A262" s="203"/>
      <c r="B262" s="44"/>
      <c r="C262" s="56"/>
      <c r="D262" s="47"/>
      <c r="E262" s="45"/>
      <c r="F262" s="46"/>
      <c r="G262" s="46"/>
      <c r="H262" s="70"/>
    </row>
    <row r="263" spans="1:8" s="10" customFormat="1" x14ac:dyDescent="0.2">
      <c r="A263" s="97"/>
      <c r="B263" s="64"/>
      <c r="C263" s="6"/>
      <c r="D263" s="14"/>
      <c r="F263" s="48"/>
      <c r="G263" s="65"/>
      <c r="H263" s="7"/>
    </row>
    <row r="264" spans="1:8" s="10" customFormat="1" x14ac:dyDescent="0.2">
      <c r="A264" s="203"/>
      <c r="B264" s="12" t="s">
        <v>132</v>
      </c>
      <c r="C264" s="71" t="s">
        <v>175</v>
      </c>
      <c r="D264" s="14"/>
      <c r="F264" s="48"/>
      <c r="G264" s="65"/>
      <c r="H264" s="7"/>
    </row>
    <row r="265" spans="1:8" s="10" customFormat="1" x14ac:dyDescent="0.2">
      <c r="A265" s="97"/>
      <c r="B265" s="64"/>
      <c r="C265" s="6"/>
      <c r="D265" s="14"/>
      <c r="F265" s="48"/>
      <c r="G265" s="65"/>
      <c r="H265" s="7"/>
    </row>
    <row r="266" spans="1:8" ht="45" x14ac:dyDescent="0.2">
      <c r="B266" s="81" t="s">
        <v>4</v>
      </c>
      <c r="C266" s="69" t="s">
        <v>133</v>
      </c>
      <c r="D266" s="82" t="s">
        <v>134</v>
      </c>
      <c r="E266" s="83">
        <v>70</v>
      </c>
      <c r="F266" s="84"/>
      <c r="G266" s="65">
        <f>$E266*F266</f>
        <v>0</v>
      </c>
    </row>
    <row r="267" spans="1:8" x14ac:dyDescent="0.2">
      <c r="B267" s="2"/>
      <c r="C267" s="69"/>
      <c r="D267" s="82"/>
      <c r="E267" s="83"/>
      <c r="F267" s="85"/>
    </row>
    <row r="268" spans="1:8" ht="45" x14ac:dyDescent="0.2">
      <c r="B268" s="77" t="s">
        <v>5</v>
      </c>
      <c r="C268" s="86" t="s">
        <v>135</v>
      </c>
      <c r="D268" s="17" t="s">
        <v>0</v>
      </c>
      <c r="E268" s="87">
        <v>1</v>
      </c>
      <c r="F268" s="84"/>
      <c r="G268" s="65">
        <f>$E268*F268</f>
        <v>0</v>
      </c>
    </row>
    <row r="269" spans="1:8" x14ac:dyDescent="0.2">
      <c r="B269" s="77"/>
      <c r="C269" s="86"/>
      <c r="D269" s="17"/>
      <c r="E269" s="87"/>
      <c r="F269" s="57"/>
    </row>
    <row r="270" spans="1:8" ht="67.5" x14ac:dyDescent="0.2">
      <c r="B270" s="77" t="s">
        <v>6</v>
      </c>
      <c r="C270" s="86" t="s">
        <v>136</v>
      </c>
      <c r="D270" s="17" t="s">
        <v>0</v>
      </c>
      <c r="E270" s="87">
        <v>1</v>
      </c>
      <c r="F270" s="84"/>
      <c r="G270" s="65">
        <f>$E270*F270</f>
        <v>0</v>
      </c>
    </row>
    <row r="271" spans="1:8" x14ac:dyDescent="0.2">
      <c r="B271" s="58"/>
      <c r="C271" s="86"/>
      <c r="D271" s="17"/>
      <c r="E271" s="88"/>
      <c r="F271" s="57"/>
    </row>
    <row r="272" spans="1:8" ht="33.75" x14ac:dyDescent="0.2">
      <c r="B272" s="58" t="s">
        <v>7</v>
      </c>
      <c r="C272" s="69" t="s">
        <v>137</v>
      </c>
      <c r="D272" s="82"/>
      <c r="E272" s="83"/>
      <c r="F272" s="85"/>
    </row>
    <row r="273" spans="2:7" x14ac:dyDescent="0.2">
      <c r="B273" s="89"/>
      <c r="C273" s="69" t="s">
        <v>138</v>
      </c>
      <c r="D273" s="82" t="s">
        <v>134</v>
      </c>
      <c r="E273" s="83">
        <v>14</v>
      </c>
      <c r="F273" s="84"/>
      <c r="G273" s="65">
        <f>$E273*F273</f>
        <v>0</v>
      </c>
    </row>
    <row r="274" spans="2:7" x14ac:dyDescent="0.2">
      <c r="B274" s="58"/>
      <c r="C274" s="90"/>
      <c r="D274" s="91"/>
      <c r="E274" s="92"/>
      <c r="F274" s="84"/>
    </row>
    <row r="275" spans="2:7" ht="67.5" x14ac:dyDescent="0.2">
      <c r="B275" s="58" t="s">
        <v>14</v>
      </c>
      <c r="C275" s="86" t="s">
        <v>139</v>
      </c>
      <c r="D275" s="17" t="s">
        <v>59</v>
      </c>
      <c r="E275" s="88">
        <v>28</v>
      </c>
      <c r="F275" s="84"/>
      <c r="G275" s="65">
        <f>$E275*F275</f>
        <v>0</v>
      </c>
    </row>
    <row r="276" spans="2:7" x14ac:dyDescent="0.2">
      <c r="B276" s="58"/>
      <c r="C276" s="86"/>
      <c r="D276" s="17"/>
      <c r="E276" s="88"/>
      <c r="F276" s="57"/>
    </row>
    <row r="277" spans="2:7" ht="67.5" x14ac:dyDescent="0.2">
      <c r="B277" s="89" t="s">
        <v>15</v>
      </c>
      <c r="C277" s="93" t="s">
        <v>140</v>
      </c>
      <c r="D277" s="94"/>
      <c r="E277" s="95"/>
      <c r="F277" s="59"/>
      <c r="G277" s="65"/>
    </row>
    <row r="278" spans="2:7" x14ac:dyDescent="0.2">
      <c r="B278" s="89"/>
      <c r="C278" s="90" t="s">
        <v>141</v>
      </c>
      <c r="D278" s="91" t="s">
        <v>46</v>
      </c>
      <c r="E278" s="92">
        <v>4</v>
      </c>
      <c r="F278" s="84"/>
      <c r="G278" s="65">
        <f>$E278*F278</f>
        <v>0</v>
      </c>
    </row>
    <row r="279" spans="2:7" x14ac:dyDescent="0.2">
      <c r="B279" s="89"/>
      <c r="C279" s="129"/>
      <c r="D279" s="2"/>
      <c r="E279" s="96"/>
      <c r="F279" s="97"/>
    </row>
    <row r="280" spans="2:7" ht="45" x14ac:dyDescent="0.2">
      <c r="B280" s="58" t="s">
        <v>16</v>
      </c>
      <c r="C280" s="130" t="s">
        <v>142</v>
      </c>
      <c r="D280" s="2" t="s">
        <v>2</v>
      </c>
      <c r="E280" s="96">
        <v>20</v>
      </c>
      <c r="F280" s="84"/>
      <c r="G280" s="65">
        <f>$E280*F280</f>
        <v>0</v>
      </c>
    </row>
    <row r="281" spans="2:7" x14ac:dyDescent="0.2">
      <c r="B281" s="89"/>
      <c r="C281" s="129"/>
      <c r="D281" s="2"/>
      <c r="E281" s="96"/>
      <c r="F281" s="97"/>
    </row>
    <row r="282" spans="2:7" ht="22.5" x14ac:dyDescent="0.2">
      <c r="B282" s="89" t="s">
        <v>17</v>
      </c>
      <c r="C282" s="69" t="s">
        <v>143</v>
      </c>
      <c r="D282" s="82"/>
      <c r="E282" s="83"/>
      <c r="F282" s="85"/>
    </row>
    <row r="283" spans="2:7" x14ac:dyDescent="0.2">
      <c r="B283" s="2"/>
      <c r="C283" s="69" t="s">
        <v>144</v>
      </c>
      <c r="D283" s="82" t="s">
        <v>96</v>
      </c>
      <c r="E283" s="83">
        <v>5</v>
      </c>
      <c r="F283" s="84"/>
      <c r="G283" s="65">
        <f>$E283*F283</f>
        <v>0</v>
      </c>
    </row>
    <row r="284" spans="2:7" x14ac:dyDescent="0.2">
      <c r="B284" s="2"/>
      <c r="C284" s="69"/>
      <c r="D284" s="82"/>
      <c r="E284" s="83"/>
      <c r="F284" s="85"/>
    </row>
    <row r="285" spans="2:7" ht="67.5" x14ac:dyDescent="0.2">
      <c r="B285" s="89" t="s">
        <v>18</v>
      </c>
      <c r="C285" s="69" t="s">
        <v>145</v>
      </c>
      <c r="D285" s="91" t="s">
        <v>46</v>
      </c>
      <c r="E285" s="92">
        <v>4</v>
      </c>
      <c r="F285" s="84"/>
      <c r="G285" s="65">
        <f>$E285*F285</f>
        <v>0</v>
      </c>
    </row>
    <row r="286" spans="2:7" x14ac:dyDescent="0.2">
      <c r="B286" s="89"/>
      <c r="C286" s="69"/>
      <c r="D286" s="91"/>
      <c r="E286" s="92"/>
      <c r="F286" s="85"/>
    </row>
    <row r="287" spans="2:7" ht="45" x14ac:dyDescent="0.2">
      <c r="B287" s="89" t="s">
        <v>19</v>
      </c>
      <c r="C287" s="69" t="s">
        <v>146</v>
      </c>
      <c r="D287" s="91" t="s">
        <v>46</v>
      </c>
      <c r="E287" s="92">
        <v>1</v>
      </c>
      <c r="F287" s="84"/>
      <c r="G287" s="65">
        <f>$E287*F287</f>
        <v>0</v>
      </c>
    </row>
    <row r="288" spans="2:7" x14ac:dyDescent="0.2">
      <c r="B288" s="89"/>
      <c r="C288" s="69"/>
      <c r="D288" s="82"/>
      <c r="E288" s="83"/>
      <c r="F288" s="85"/>
    </row>
    <row r="289" spans="2:7" ht="56.25" x14ac:dyDescent="0.2">
      <c r="B289" s="89" t="s">
        <v>20</v>
      </c>
      <c r="C289" s="86" t="s">
        <v>147</v>
      </c>
      <c r="D289" s="17" t="s">
        <v>46</v>
      </c>
      <c r="E289" s="88">
        <v>8</v>
      </c>
      <c r="F289" s="84"/>
      <c r="G289" s="65">
        <f>$E289*F289</f>
        <v>0</v>
      </c>
    </row>
    <row r="290" spans="2:7" x14ac:dyDescent="0.2">
      <c r="B290" s="2"/>
      <c r="C290" s="69"/>
      <c r="D290" s="82"/>
      <c r="E290" s="83"/>
      <c r="F290" s="85"/>
    </row>
    <row r="291" spans="2:7" ht="45" x14ac:dyDescent="0.2">
      <c r="B291" s="89" t="s">
        <v>21</v>
      </c>
      <c r="C291" s="69" t="s">
        <v>148</v>
      </c>
      <c r="D291" s="17" t="s">
        <v>46</v>
      </c>
      <c r="E291" s="88">
        <v>5</v>
      </c>
      <c r="F291" s="84"/>
      <c r="G291" s="65">
        <f>$E291*F291</f>
        <v>0</v>
      </c>
    </row>
    <row r="292" spans="2:7" x14ac:dyDescent="0.2">
      <c r="B292" s="2"/>
      <c r="C292" s="69"/>
      <c r="D292" s="82"/>
      <c r="E292" s="83"/>
      <c r="F292" s="85"/>
    </row>
    <row r="293" spans="2:7" ht="56.25" x14ac:dyDescent="0.2">
      <c r="B293" s="89" t="s">
        <v>22</v>
      </c>
      <c r="C293" s="69" t="s">
        <v>149</v>
      </c>
      <c r="D293" s="82" t="s">
        <v>0</v>
      </c>
      <c r="E293" s="98">
        <v>2</v>
      </c>
      <c r="F293" s="84"/>
      <c r="G293" s="65">
        <f>$E293*F293</f>
        <v>0</v>
      </c>
    </row>
    <row r="294" spans="2:7" x14ac:dyDescent="0.2">
      <c r="B294" s="89"/>
      <c r="C294" s="69"/>
      <c r="D294" s="82"/>
      <c r="E294" s="83"/>
      <c r="F294" s="85"/>
    </row>
    <row r="295" spans="2:7" ht="22.5" x14ac:dyDescent="0.2">
      <c r="B295" s="89" t="s">
        <v>42</v>
      </c>
      <c r="C295" s="86" t="s">
        <v>150</v>
      </c>
      <c r="D295" s="17" t="s">
        <v>59</v>
      </c>
      <c r="E295" s="88">
        <v>8</v>
      </c>
      <c r="F295" s="84"/>
      <c r="G295" s="65">
        <f>$E295*F295</f>
        <v>0</v>
      </c>
    </row>
    <row r="296" spans="2:7" x14ac:dyDescent="0.2">
      <c r="B296" s="89"/>
      <c r="C296" s="129"/>
      <c r="D296" s="2"/>
      <c r="E296" s="96"/>
      <c r="F296" s="97"/>
    </row>
    <row r="297" spans="2:7" ht="22.5" x14ac:dyDescent="0.2">
      <c r="B297" s="89" t="s">
        <v>43</v>
      </c>
      <c r="C297" s="86" t="s">
        <v>151</v>
      </c>
      <c r="D297" s="2"/>
      <c r="E297" s="96"/>
      <c r="F297" s="97"/>
    </row>
    <row r="298" spans="2:7" x14ac:dyDescent="0.2">
      <c r="B298" s="2"/>
      <c r="C298" s="86" t="s">
        <v>152</v>
      </c>
      <c r="D298" s="17" t="s">
        <v>2</v>
      </c>
      <c r="E298" s="88">
        <v>70</v>
      </c>
      <c r="F298" s="84"/>
      <c r="G298" s="65">
        <f>$E298*F298</f>
        <v>0</v>
      </c>
    </row>
    <row r="299" spans="2:7" x14ac:dyDescent="0.2">
      <c r="B299" s="2"/>
      <c r="C299" s="86" t="s">
        <v>170</v>
      </c>
      <c r="D299" s="17" t="s">
        <v>2</v>
      </c>
      <c r="E299" s="88">
        <v>70</v>
      </c>
      <c r="F299" s="84"/>
      <c r="G299" s="65">
        <f>$E299*F299</f>
        <v>0</v>
      </c>
    </row>
    <row r="300" spans="2:7" x14ac:dyDescent="0.2">
      <c r="B300" s="2"/>
      <c r="C300" s="99"/>
      <c r="E300" s="96"/>
      <c r="F300" s="48"/>
    </row>
    <row r="301" spans="2:7" ht="22.5" x14ac:dyDescent="0.2">
      <c r="B301" s="89" t="s">
        <v>44</v>
      </c>
      <c r="C301" s="69" t="s">
        <v>171</v>
      </c>
      <c r="D301" s="17" t="s">
        <v>2</v>
      </c>
      <c r="E301" s="88">
        <v>70</v>
      </c>
      <c r="F301" s="84"/>
      <c r="G301" s="65">
        <f>$E301*F301</f>
        <v>0</v>
      </c>
    </row>
    <row r="302" spans="2:7" x14ac:dyDescent="0.2">
      <c r="B302" s="89"/>
      <c r="C302" s="69"/>
      <c r="D302" s="17"/>
      <c r="E302" s="88"/>
      <c r="F302" s="57"/>
    </row>
    <row r="303" spans="2:7" ht="22.5" x14ac:dyDescent="0.2">
      <c r="B303" s="89" t="s">
        <v>77</v>
      </c>
      <c r="C303" s="69" t="s">
        <v>172</v>
      </c>
      <c r="D303" s="17" t="s">
        <v>2</v>
      </c>
      <c r="E303" s="88">
        <v>16</v>
      </c>
      <c r="F303" s="84"/>
      <c r="G303" s="65">
        <f>$E303*F303</f>
        <v>0</v>
      </c>
    </row>
    <row r="304" spans="2:7" x14ac:dyDescent="0.2">
      <c r="B304" s="2"/>
      <c r="C304" s="86"/>
      <c r="D304" s="17"/>
      <c r="E304" s="88"/>
      <c r="F304" s="57"/>
    </row>
    <row r="305" spans="1:8" ht="67.5" x14ac:dyDescent="0.2">
      <c r="B305" s="89" t="s">
        <v>78</v>
      </c>
      <c r="C305" s="86" t="s">
        <v>153</v>
      </c>
      <c r="D305" s="17" t="s">
        <v>2</v>
      </c>
      <c r="E305" s="88">
        <v>70</v>
      </c>
      <c r="F305" s="84"/>
      <c r="G305" s="65">
        <f>$E305*F305</f>
        <v>0</v>
      </c>
    </row>
    <row r="306" spans="1:8" x14ac:dyDescent="0.2">
      <c r="B306" s="2"/>
      <c r="C306" s="69"/>
      <c r="D306" s="17"/>
      <c r="E306" s="88"/>
      <c r="F306" s="57"/>
    </row>
    <row r="307" spans="1:8" ht="33.75" x14ac:dyDescent="0.2">
      <c r="B307" s="89" t="s">
        <v>79</v>
      </c>
      <c r="C307" s="99" t="s">
        <v>154</v>
      </c>
      <c r="D307" s="1" t="s">
        <v>0</v>
      </c>
      <c r="E307" s="2">
        <v>1</v>
      </c>
      <c r="F307" s="84"/>
      <c r="G307" s="65">
        <f>$E307*F307</f>
        <v>0</v>
      </c>
    </row>
    <row r="308" spans="1:8" s="106" customFormat="1" x14ac:dyDescent="0.2">
      <c r="A308" s="206"/>
      <c r="B308" s="101"/>
      <c r="C308" s="102"/>
      <c r="D308" s="107"/>
      <c r="E308" s="98"/>
      <c r="F308" s="103"/>
      <c r="G308" s="104"/>
      <c r="H308" s="105"/>
    </row>
    <row r="309" spans="1:8" s="118" customFormat="1" ht="33.75" x14ac:dyDescent="0.2">
      <c r="A309" s="207"/>
      <c r="B309" s="120" t="s">
        <v>81</v>
      </c>
      <c r="C309" s="117" t="s">
        <v>249</v>
      </c>
      <c r="D309" s="97"/>
      <c r="E309" s="97"/>
      <c r="F309" s="2"/>
      <c r="G309" s="4"/>
      <c r="H309" s="4"/>
    </row>
    <row r="310" spans="1:8" s="118" customFormat="1" ht="22.5" x14ac:dyDescent="0.2">
      <c r="A310" s="207"/>
      <c r="B310" s="116"/>
      <c r="C310" s="117" t="s">
        <v>234</v>
      </c>
      <c r="D310" s="97" t="s">
        <v>0</v>
      </c>
      <c r="E310" s="2">
        <v>1</v>
      </c>
      <c r="F310" s="2"/>
      <c r="G310" s="4"/>
      <c r="H310" s="119"/>
    </row>
    <row r="311" spans="1:8" s="118" customFormat="1" x14ac:dyDescent="0.2">
      <c r="A311" s="207"/>
      <c r="B311" s="116"/>
      <c r="C311" s="117" t="s">
        <v>235</v>
      </c>
      <c r="D311" s="97" t="s">
        <v>0</v>
      </c>
      <c r="E311" s="2">
        <v>1</v>
      </c>
      <c r="F311" s="2"/>
      <c r="G311" s="4"/>
      <c r="H311" s="119"/>
    </row>
    <row r="312" spans="1:8" s="118" customFormat="1" x14ac:dyDescent="0.2">
      <c r="A312" s="207"/>
      <c r="B312" s="116"/>
      <c r="C312" s="117" t="s">
        <v>250</v>
      </c>
      <c r="D312" s="97" t="s">
        <v>0</v>
      </c>
      <c r="E312" s="2">
        <v>1</v>
      </c>
      <c r="F312" s="2"/>
      <c r="G312" s="4"/>
      <c r="H312" s="119"/>
    </row>
    <row r="313" spans="1:8" s="118" customFormat="1" x14ac:dyDescent="0.2">
      <c r="A313" s="207"/>
      <c r="B313" s="116"/>
      <c r="C313" s="117" t="s">
        <v>236</v>
      </c>
      <c r="D313" s="97" t="s">
        <v>0</v>
      </c>
      <c r="E313" s="2">
        <v>1</v>
      </c>
      <c r="F313" s="2"/>
      <c r="G313" s="4"/>
      <c r="H313" s="119"/>
    </row>
    <row r="314" spans="1:8" s="118" customFormat="1" x14ac:dyDescent="0.2">
      <c r="A314" s="207"/>
      <c r="B314" s="116"/>
      <c r="C314" s="117" t="s">
        <v>251</v>
      </c>
      <c r="D314" s="97" t="s">
        <v>0</v>
      </c>
      <c r="E314" s="2">
        <v>4</v>
      </c>
      <c r="F314" s="2"/>
      <c r="G314" s="4"/>
      <c r="H314" s="119"/>
    </row>
    <row r="315" spans="1:8" s="118" customFormat="1" x14ac:dyDescent="0.2">
      <c r="A315" s="207"/>
      <c r="B315" s="116"/>
      <c r="C315" s="117" t="s">
        <v>237</v>
      </c>
      <c r="D315" s="97" t="s">
        <v>0</v>
      </c>
      <c r="E315" s="2">
        <v>12</v>
      </c>
      <c r="F315" s="2"/>
      <c r="G315" s="4"/>
      <c r="H315" s="119"/>
    </row>
    <row r="316" spans="1:8" s="118" customFormat="1" x14ac:dyDescent="0.2">
      <c r="A316" s="207"/>
      <c r="B316" s="116"/>
      <c r="C316" s="117" t="s">
        <v>253</v>
      </c>
      <c r="D316" s="97" t="s">
        <v>0</v>
      </c>
      <c r="E316" s="2">
        <v>3</v>
      </c>
      <c r="F316" s="2"/>
      <c r="G316" s="4"/>
      <c r="H316" s="119"/>
    </row>
    <row r="317" spans="1:8" s="118" customFormat="1" ht="22.5" x14ac:dyDescent="0.2">
      <c r="A317" s="207"/>
      <c r="B317" s="116"/>
      <c r="C317" s="117" t="s">
        <v>238</v>
      </c>
      <c r="D317" s="97" t="s">
        <v>0</v>
      </c>
      <c r="E317" s="2">
        <v>1</v>
      </c>
      <c r="F317" s="2"/>
      <c r="G317" s="4"/>
      <c r="H317" s="119"/>
    </row>
    <row r="318" spans="1:8" s="118" customFormat="1" x14ac:dyDescent="0.2">
      <c r="A318" s="207"/>
      <c r="B318" s="116"/>
      <c r="C318" s="117" t="s">
        <v>239</v>
      </c>
      <c r="D318" s="97" t="s">
        <v>0</v>
      </c>
      <c r="E318" s="2">
        <v>2</v>
      </c>
      <c r="F318" s="2"/>
      <c r="G318" s="4"/>
      <c r="H318" s="119"/>
    </row>
    <row r="319" spans="1:8" s="118" customFormat="1" x14ac:dyDescent="0.2">
      <c r="A319" s="207"/>
      <c r="B319" s="116"/>
      <c r="C319" s="117" t="s">
        <v>240</v>
      </c>
      <c r="D319" s="97" t="s">
        <v>0</v>
      </c>
      <c r="E319" s="2">
        <v>2</v>
      </c>
      <c r="F319" s="2"/>
      <c r="G319" s="4"/>
      <c r="H319" s="119"/>
    </row>
    <row r="320" spans="1:8" s="118" customFormat="1" x14ac:dyDescent="0.2">
      <c r="A320" s="207"/>
      <c r="B320" s="116"/>
      <c r="C320" s="117" t="s">
        <v>241</v>
      </c>
      <c r="D320" s="97" t="s">
        <v>0</v>
      </c>
      <c r="E320" s="2">
        <v>2</v>
      </c>
      <c r="F320" s="2"/>
      <c r="G320" s="4"/>
      <c r="H320" s="119"/>
    </row>
    <row r="321" spans="1:8" s="118" customFormat="1" x14ac:dyDescent="0.2">
      <c r="A321" s="207"/>
      <c r="B321" s="116"/>
      <c r="C321" s="117" t="s">
        <v>242</v>
      </c>
      <c r="D321" s="97" t="s">
        <v>0</v>
      </c>
      <c r="E321" s="2">
        <v>1</v>
      </c>
      <c r="F321" s="2"/>
      <c r="G321" s="4"/>
      <c r="H321" s="119"/>
    </row>
    <row r="322" spans="1:8" s="118" customFormat="1" x14ac:dyDescent="0.2">
      <c r="A322" s="207"/>
      <c r="B322" s="116"/>
      <c r="C322" s="117" t="s">
        <v>243</v>
      </c>
      <c r="D322" s="97" t="s">
        <v>0</v>
      </c>
      <c r="E322" s="2">
        <v>1</v>
      </c>
      <c r="F322" s="2"/>
      <c r="G322" s="4"/>
      <c r="H322" s="119"/>
    </row>
    <row r="323" spans="1:8" s="118" customFormat="1" x14ac:dyDescent="0.2">
      <c r="A323" s="207"/>
      <c r="B323" s="116"/>
      <c r="C323" s="117" t="s">
        <v>244</v>
      </c>
      <c r="D323" s="97" t="s">
        <v>0</v>
      </c>
      <c r="E323" s="2">
        <v>1</v>
      </c>
      <c r="F323" s="2"/>
      <c r="G323" s="4"/>
      <c r="H323" s="119"/>
    </row>
    <row r="324" spans="1:8" s="118" customFormat="1" x14ac:dyDescent="0.2">
      <c r="A324" s="207"/>
      <c r="B324" s="116"/>
      <c r="C324" s="117" t="s">
        <v>245</v>
      </c>
      <c r="D324" s="97" t="s">
        <v>0</v>
      </c>
      <c r="E324" s="2">
        <v>1</v>
      </c>
      <c r="F324" s="2"/>
      <c r="G324" s="4"/>
      <c r="H324" s="119"/>
    </row>
    <row r="325" spans="1:8" s="118" customFormat="1" x14ac:dyDescent="0.2">
      <c r="A325" s="207"/>
      <c r="B325" s="116"/>
      <c r="C325" s="117" t="s">
        <v>246</v>
      </c>
      <c r="D325" s="97" t="s">
        <v>0</v>
      </c>
      <c r="E325" s="2">
        <v>4</v>
      </c>
      <c r="F325" s="2"/>
      <c r="G325" s="4"/>
      <c r="H325" s="119"/>
    </row>
    <row r="326" spans="1:8" s="118" customFormat="1" x14ac:dyDescent="0.2">
      <c r="A326" s="207"/>
      <c r="B326" s="116"/>
      <c r="C326" s="117" t="s">
        <v>247</v>
      </c>
      <c r="D326" s="97" t="s">
        <v>0</v>
      </c>
      <c r="E326" s="2">
        <v>1</v>
      </c>
      <c r="F326" s="2"/>
      <c r="G326" s="4"/>
      <c r="H326" s="119"/>
    </row>
    <row r="327" spans="1:8" s="118" customFormat="1" x14ac:dyDescent="0.2">
      <c r="A327" s="207"/>
      <c r="B327" s="116"/>
      <c r="C327" s="117" t="s">
        <v>252</v>
      </c>
      <c r="D327" s="97" t="s">
        <v>0</v>
      </c>
      <c r="E327" s="2">
        <v>1</v>
      </c>
      <c r="F327" s="2"/>
      <c r="G327" s="4"/>
      <c r="H327" s="119"/>
    </row>
    <row r="328" spans="1:8" s="118" customFormat="1" ht="67.5" x14ac:dyDescent="0.2">
      <c r="A328" s="207"/>
      <c r="B328" s="116"/>
      <c r="C328" s="117" t="s">
        <v>248</v>
      </c>
      <c r="D328" s="97" t="s">
        <v>0</v>
      </c>
      <c r="E328" s="2">
        <v>1</v>
      </c>
      <c r="F328" s="2"/>
      <c r="G328" s="4"/>
      <c r="H328" s="119"/>
    </row>
    <row r="329" spans="1:8" s="118" customFormat="1" x14ac:dyDescent="0.2">
      <c r="A329" s="207"/>
      <c r="B329" s="116"/>
      <c r="C329" s="117" t="s">
        <v>41</v>
      </c>
      <c r="D329" s="97" t="s">
        <v>0</v>
      </c>
      <c r="E329" s="2">
        <v>1</v>
      </c>
      <c r="F329" s="4"/>
      <c r="G329" s="65">
        <f>$E329*F329</f>
        <v>0</v>
      </c>
      <c r="H329" s="119"/>
    </row>
    <row r="330" spans="1:8" x14ac:dyDescent="0.2">
      <c r="B330" s="89"/>
      <c r="C330" s="69"/>
      <c r="D330" s="17"/>
      <c r="E330" s="87"/>
      <c r="F330" s="57"/>
    </row>
    <row r="331" spans="1:8" ht="45" x14ac:dyDescent="0.2">
      <c r="B331" s="89" t="s">
        <v>82</v>
      </c>
      <c r="C331" s="69" t="s">
        <v>155</v>
      </c>
      <c r="D331" s="82" t="s">
        <v>0</v>
      </c>
      <c r="E331" s="2">
        <v>2</v>
      </c>
      <c r="F331" s="84"/>
      <c r="G331" s="65">
        <f>$E331*F331</f>
        <v>0</v>
      </c>
    </row>
    <row r="332" spans="1:8" x14ac:dyDescent="0.2">
      <c r="B332" s="89"/>
      <c r="C332" s="69"/>
      <c r="D332" s="82"/>
      <c r="E332" s="98"/>
      <c r="F332" s="85"/>
    </row>
    <row r="333" spans="1:8" ht="33.75" x14ac:dyDescent="0.2">
      <c r="B333" s="11" t="s">
        <v>83</v>
      </c>
      <c r="C333" s="69" t="s">
        <v>173</v>
      </c>
      <c r="D333" s="82" t="s">
        <v>0</v>
      </c>
      <c r="E333" s="2">
        <v>1</v>
      </c>
      <c r="F333" s="84"/>
      <c r="G333" s="65">
        <f>$E333*F333</f>
        <v>0</v>
      </c>
    </row>
    <row r="334" spans="1:8" x14ac:dyDescent="0.2">
      <c r="C334" s="69"/>
      <c r="D334" s="82"/>
      <c r="E334" s="98"/>
      <c r="F334" s="85"/>
    </row>
    <row r="335" spans="1:8" ht="33.75" x14ac:dyDescent="0.2">
      <c r="B335" s="11" t="s">
        <v>84</v>
      </c>
      <c r="C335" s="100" t="s">
        <v>156</v>
      </c>
      <c r="D335" s="82" t="s">
        <v>0</v>
      </c>
      <c r="E335" s="2">
        <v>1</v>
      </c>
      <c r="F335" s="84"/>
      <c r="G335" s="65">
        <f>$E335*F335</f>
        <v>0</v>
      </c>
    </row>
    <row r="336" spans="1:8" x14ac:dyDescent="0.2">
      <c r="B336" s="89"/>
      <c r="C336" s="100"/>
      <c r="D336" s="82"/>
      <c r="E336" s="98"/>
      <c r="F336" s="85"/>
    </row>
    <row r="337" spans="1:8" ht="22.5" x14ac:dyDescent="0.2">
      <c r="B337" s="11" t="s">
        <v>85</v>
      </c>
      <c r="C337" s="69" t="s">
        <v>157</v>
      </c>
      <c r="D337" s="82" t="s">
        <v>0</v>
      </c>
      <c r="E337" s="2">
        <v>1</v>
      </c>
      <c r="F337" s="84"/>
      <c r="G337" s="65">
        <f>$E337*F337</f>
        <v>0</v>
      </c>
    </row>
    <row r="338" spans="1:8" x14ac:dyDescent="0.2">
      <c r="B338" s="89"/>
      <c r="C338" s="7"/>
      <c r="D338" s="82"/>
      <c r="E338" s="98"/>
      <c r="F338" s="85"/>
    </row>
    <row r="339" spans="1:8" ht="56.25" x14ac:dyDescent="0.2">
      <c r="B339" s="11" t="s">
        <v>86</v>
      </c>
      <c r="C339" s="99" t="s">
        <v>380</v>
      </c>
      <c r="D339" s="82" t="s">
        <v>0</v>
      </c>
      <c r="E339" s="2">
        <v>1</v>
      </c>
      <c r="F339" s="84"/>
      <c r="G339" s="65">
        <f>$E339*F339</f>
        <v>0</v>
      </c>
    </row>
    <row r="340" spans="1:8" x14ac:dyDescent="0.2">
      <c r="C340" s="99"/>
      <c r="E340" s="2"/>
    </row>
    <row r="341" spans="1:8" ht="22.5" x14ac:dyDescent="0.2">
      <c r="B341" s="11" t="s">
        <v>87</v>
      </c>
      <c r="C341" s="99" t="s">
        <v>158</v>
      </c>
      <c r="E341" s="2"/>
    </row>
    <row r="342" spans="1:8" x14ac:dyDescent="0.2">
      <c r="C342" s="99" t="s">
        <v>159</v>
      </c>
      <c r="E342" s="2"/>
    </row>
    <row r="343" spans="1:8" x14ac:dyDescent="0.2">
      <c r="C343" s="99" t="s">
        <v>160</v>
      </c>
      <c r="E343" s="2"/>
    </row>
    <row r="344" spans="1:8" x14ac:dyDescent="0.2">
      <c r="C344" s="99" t="s">
        <v>161</v>
      </c>
      <c r="E344" s="2"/>
    </row>
    <row r="345" spans="1:8" ht="33.75" x14ac:dyDescent="0.2">
      <c r="C345" s="99" t="s">
        <v>162</v>
      </c>
      <c r="E345" s="2"/>
    </row>
    <row r="346" spans="1:8" x14ac:dyDescent="0.2">
      <c r="C346" s="99" t="s">
        <v>163</v>
      </c>
      <c r="E346" s="2"/>
    </row>
    <row r="347" spans="1:8" x14ac:dyDescent="0.2">
      <c r="C347" s="99" t="s">
        <v>164</v>
      </c>
      <c r="E347" s="2"/>
    </row>
    <row r="348" spans="1:8" x14ac:dyDescent="0.2">
      <c r="C348" s="99" t="s">
        <v>165</v>
      </c>
      <c r="E348" s="2"/>
    </row>
    <row r="349" spans="1:8" ht="22.5" x14ac:dyDescent="0.2">
      <c r="C349" s="99" t="s">
        <v>379</v>
      </c>
      <c r="E349" s="2"/>
    </row>
    <row r="350" spans="1:8" x14ac:dyDescent="0.2">
      <c r="B350" s="89"/>
      <c r="C350" s="69" t="s">
        <v>41</v>
      </c>
      <c r="D350" s="82" t="s">
        <v>0</v>
      </c>
      <c r="E350" s="2">
        <v>1</v>
      </c>
      <c r="F350" s="84"/>
      <c r="G350" s="65">
        <f>$E350*F350</f>
        <v>0</v>
      </c>
    </row>
    <row r="351" spans="1:8" s="10" customFormat="1" x14ac:dyDescent="0.2">
      <c r="A351" s="97"/>
      <c r="B351" s="64"/>
      <c r="C351" s="6"/>
      <c r="D351" s="14"/>
      <c r="F351" s="48"/>
      <c r="G351" s="65"/>
      <c r="H351" s="7"/>
    </row>
    <row r="352" spans="1:8" s="10" customFormat="1" x14ac:dyDescent="0.2">
      <c r="A352" s="203"/>
      <c r="B352" s="31" t="str">
        <f>B264</f>
        <v>II.6.9</v>
      </c>
      <c r="C352" s="71" t="str">
        <f>CONCATENATE("UKUPNO ",C264, )</f>
        <v>UKUPNO H. AURORA - Zamjena kabla s kojim se napaja beach bar Oasis</v>
      </c>
      <c r="D352" s="15"/>
      <c r="E352" s="32"/>
      <c r="F352" s="18"/>
      <c r="G352" s="18">
        <f>SUM(G264:G351)</f>
        <v>0</v>
      </c>
      <c r="H352" s="7"/>
    </row>
    <row r="353" spans="1:8" s="10" customFormat="1" x14ac:dyDescent="0.2">
      <c r="A353" s="203"/>
      <c r="B353" s="31"/>
      <c r="C353" s="71"/>
      <c r="D353" s="15"/>
      <c r="E353" s="32"/>
      <c r="F353" s="18"/>
      <c r="G353" s="18"/>
      <c r="H353" s="7"/>
    </row>
    <row r="354" spans="1:8" s="10" customFormat="1" x14ac:dyDescent="0.2">
      <c r="A354" s="203"/>
      <c r="B354" s="44"/>
      <c r="C354" s="56"/>
      <c r="D354" s="47"/>
      <c r="E354" s="45"/>
      <c r="F354" s="46"/>
      <c r="G354" s="46"/>
      <c r="H354" s="70"/>
    </row>
    <row r="355" spans="1:8" s="10" customFormat="1" x14ac:dyDescent="0.2">
      <c r="A355" s="203"/>
      <c r="B355" s="31"/>
      <c r="C355" s="71"/>
      <c r="D355" s="15"/>
      <c r="E355" s="32"/>
      <c r="F355" s="18"/>
      <c r="G355" s="18"/>
      <c r="H355" s="7"/>
    </row>
    <row r="356" spans="1:8" s="10" customFormat="1" x14ac:dyDescent="0.2">
      <c r="A356" s="203"/>
      <c r="B356" s="12" t="s">
        <v>103</v>
      </c>
      <c r="C356" s="71" t="s">
        <v>174</v>
      </c>
      <c r="D356" s="35"/>
      <c r="E356" s="32"/>
      <c r="F356" s="18"/>
      <c r="G356" s="18"/>
      <c r="H356" s="8"/>
    </row>
    <row r="357" spans="1:8" s="10" customFormat="1" x14ac:dyDescent="0.2">
      <c r="A357" s="97"/>
      <c r="B357" s="64"/>
      <c r="C357" s="6"/>
      <c r="D357" s="14"/>
      <c r="F357" s="48"/>
      <c r="G357" s="65"/>
      <c r="H357" s="7"/>
    </row>
    <row r="358" spans="1:8" s="10" customFormat="1" ht="22.5" x14ac:dyDescent="0.2">
      <c r="A358" s="203"/>
      <c r="B358" s="64" t="s">
        <v>4</v>
      </c>
      <c r="C358" s="6" t="s">
        <v>53</v>
      </c>
      <c r="D358" s="14" t="s">
        <v>0</v>
      </c>
      <c r="E358" s="14">
        <v>1</v>
      </c>
      <c r="F358" s="48"/>
      <c r="G358" s="65">
        <f>$E358*F358</f>
        <v>0</v>
      </c>
      <c r="H358" s="7"/>
    </row>
    <row r="359" spans="1:8" s="10" customFormat="1" x14ac:dyDescent="0.2">
      <c r="A359" s="203"/>
      <c r="B359" s="64"/>
      <c r="C359" s="6"/>
      <c r="D359" s="14"/>
      <c r="E359" s="14"/>
      <c r="F359" s="48"/>
      <c r="G359" s="65"/>
      <c r="H359" s="7"/>
    </row>
    <row r="360" spans="1:8" s="10" customFormat="1" ht="22.5" x14ac:dyDescent="0.2">
      <c r="A360" s="203"/>
      <c r="B360" s="64" t="s">
        <v>5</v>
      </c>
      <c r="C360" s="6" t="s">
        <v>54</v>
      </c>
      <c r="D360" s="14" t="s">
        <v>2</v>
      </c>
      <c r="E360" s="14">
        <v>190</v>
      </c>
      <c r="F360" s="48"/>
      <c r="G360" s="65">
        <f>$E360*F360</f>
        <v>0</v>
      </c>
      <c r="H360" s="7"/>
    </row>
    <row r="361" spans="1:8" s="10" customFormat="1" x14ac:dyDescent="0.2">
      <c r="A361" s="203"/>
      <c r="B361" s="64"/>
      <c r="C361" s="6"/>
      <c r="D361" s="14"/>
      <c r="E361" s="14"/>
      <c r="F361" s="48"/>
      <c r="G361" s="65"/>
      <c r="H361" s="7"/>
    </row>
    <row r="362" spans="1:8" s="10" customFormat="1" ht="33.75" x14ac:dyDescent="0.2">
      <c r="A362" s="203"/>
      <c r="B362" s="64" t="s">
        <v>6</v>
      </c>
      <c r="C362" s="6" t="s">
        <v>74</v>
      </c>
      <c r="D362" s="14" t="s">
        <v>2</v>
      </c>
      <c r="E362" s="14">
        <v>10</v>
      </c>
      <c r="F362" s="48"/>
      <c r="G362" s="65">
        <f>$E362*F362</f>
        <v>0</v>
      </c>
      <c r="H362" s="7"/>
    </row>
    <row r="363" spans="1:8" s="10" customFormat="1" x14ac:dyDescent="0.2">
      <c r="A363" s="203"/>
      <c r="B363" s="64"/>
      <c r="C363" s="6"/>
      <c r="D363" s="14"/>
      <c r="E363" s="14"/>
      <c r="F363" s="48"/>
      <c r="G363" s="65"/>
      <c r="H363" s="7"/>
    </row>
    <row r="364" spans="1:8" s="10" customFormat="1" ht="45" x14ac:dyDescent="0.2">
      <c r="A364" s="203"/>
      <c r="B364" s="64" t="s">
        <v>7</v>
      </c>
      <c r="C364" s="6" t="s">
        <v>61</v>
      </c>
      <c r="D364" s="14" t="s">
        <v>46</v>
      </c>
      <c r="E364" s="14">
        <v>72</v>
      </c>
      <c r="F364" s="48"/>
      <c r="G364" s="65">
        <f>$E364*F364</f>
        <v>0</v>
      </c>
      <c r="H364" s="7"/>
    </row>
    <row r="365" spans="1:8" x14ac:dyDescent="0.2">
      <c r="B365" s="64"/>
      <c r="D365" s="14"/>
      <c r="F365" s="48"/>
    </row>
    <row r="366" spans="1:8" ht="33.75" x14ac:dyDescent="0.2">
      <c r="B366" s="64" t="s">
        <v>14</v>
      </c>
      <c r="C366" s="6" t="s">
        <v>55</v>
      </c>
      <c r="D366" s="14" t="s">
        <v>59</v>
      </c>
      <c r="E366" s="14">
        <v>22</v>
      </c>
      <c r="F366" s="48"/>
      <c r="G366" s="65">
        <f>$E366*F366</f>
        <v>0</v>
      </c>
    </row>
    <row r="367" spans="1:8" x14ac:dyDescent="0.2">
      <c r="B367" s="64"/>
      <c r="D367" s="14"/>
      <c r="F367" s="48"/>
    </row>
    <row r="368" spans="1:8" ht="33.75" x14ac:dyDescent="0.2">
      <c r="B368" s="64" t="s">
        <v>15</v>
      </c>
      <c r="C368" s="6" t="s">
        <v>56</v>
      </c>
      <c r="D368" s="14" t="s">
        <v>59</v>
      </c>
      <c r="E368" s="14">
        <v>32</v>
      </c>
      <c r="F368" s="48"/>
      <c r="G368" s="65">
        <f>$E368*F368</f>
        <v>0</v>
      </c>
    </row>
    <row r="369" spans="2:7" x14ac:dyDescent="0.2">
      <c r="B369" s="64"/>
      <c r="D369" s="14"/>
      <c r="F369" s="48"/>
    </row>
    <row r="370" spans="2:7" ht="22.5" x14ac:dyDescent="0.2">
      <c r="B370" s="64" t="s">
        <v>16</v>
      </c>
      <c r="C370" s="6" t="s">
        <v>57</v>
      </c>
      <c r="D370" s="14" t="s">
        <v>59</v>
      </c>
      <c r="E370" s="14">
        <v>4</v>
      </c>
      <c r="F370" s="48"/>
      <c r="G370" s="65">
        <f>$E370*F370</f>
        <v>0</v>
      </c>
    </row>
    <row r="371" spans="2:7" x14ac:dyDescent="0.2">
      <c r="B371" s="64"/>
      <c r="D371" s="14"/>
      <c r="F371" s="48"/>
    </row>
    <row r="372" spans="2:7" x14ac:dyDescent="0.2">
      <c r="B372" s="64" t="s">
        <v>17</v>
      </c>
      <c r="C372" s="6" t="s">
        <v>58</v>
      </c>
      <c r="D372" s="14" t="s">
        <v>59</v>
      </c>
      <c r="E372" s="14">
        <v>28</v>
      </c>
      <c r="F372" s="48"/>
      <c r="G372" s="65">
        <f>$E372*F372</f>
        <v>0</v>
      </c>
    </row>
    <row r="373" spans="2:7" x14ac:dyDescent="0.2">
      <c r="B373" s="64"/>
      <c r="D373" s="14"/>
      <c r="F373" s="48"/>
    </row>
    <row r="374" spans="2:7" ht="33.75" x14ac:dyDescent="0.2">
      <c r="B374" s="64" t="s">
        <v>18</v>
      </c>
      <c r="C374" s="6" t="s">
        <v>60</v>
      </c>
      <c r="D374" s="14" t="s">
        <v>46</v>
      </c>
      <c r="E374" s="14">
        <v>1</v>
      </c>
      <c r="F374" s="48"/>
      <c r="G374" s="65">
        <f>$E374*F374</f>
        <v>0</v>
      </c>
    </row>
    <row r="375" spans="2:7" x14ac:dyDescent="0.2">
      <c r="B375" s="64"/>
      <c r="D375" s="14"/>
      <c r="F375" s="48"/>
      <c r="G375" s="65"/>
    </row>
    <row r="376" spans="2:7" ht="22.5" x14ac:dyDescent="0.2">
      <c r="B376" s="64" t="s">
        <v>19</v>
      </c>
      <c r="C376" s="6" t="s">
        <v>100</v>
      </c>
      <c r="D376" s="14" t="s">
        <v>0</v>
      </c>
      <c r="E376" s="14">
        <v>3</v>
      </c>
      <c r="F376" s="48"/>
      <c r="G376" s="65">
        <f>$E376*F376</f>
        <v>0</v>
      </c>
    </row>
    <row r="377" spans="2:7" x14ac:dyDescent="0.2">
      <c r="B377" s="64"/>
      <c r="D377" s="14"/>
      <c r="F377" s="48"/>
    </row>
    <row r="378" spans="2:7" ht="33.75" x14ac:dyDescent="0.2">
      <c r="B378" s="64" t="s">
        <v>20</v>
      </c>
      <c r="C378" s="6" t="s">
        <v>76</v>
      </c>
      <c r="D378" s="14" t="s">
        <v>1</v>
      </c>
      <c r="E378" s="14">
        <v>1</v>
      </c>
      <c r="F378" s="48"/>
      <c r="G378" s="65">
        <f>$E378*F378</f>
        <v>0</v>
      </c>
    </row>
    <row r="379" spans="2:7" x14ac:dyDescent="0.2">
      <c r="B379" s="64"/>
      <c r="D379" s="14"/>
      <c r="F379" s="48"/>
    </row>
    <row r="380" spans="2:7" ht="33.75" x14ac:dyDescent="0.2">
      <c r="B380" s="64" t="s">
        <v>21</v>
      </c>
      <c r="C380" s="69" t="s">
        <v>99</v>
      </c>
      <c r="D380" s="14" t="s">
        <v>96</v>
      </c>
      <c r="E380" s="14">
        <v>5</v>
      </c>
      <c r="F380" s="48"/>
      <c r="G380" s="65">
        <f>$E380*F380</f>
        <v>0</v>
      </c>
    </row>
    <row r="381" spans="2:7" x14ac:dyDescent="0.2">
      <c r="B381" s="64"/>
      <c r="D381" s="14"/>
      <c r="F381" s="48"/>
    </row>
    <row r="382" spans="2:7" ht="45" x14ac:dyDescent="0.2">
      <c r="B382" s="64" t="s">
        <v>22</v>
      </c>
      <c r="C382" s="6" t="s">
        <v>62</v>
      </c>
      <c r="D382" s="14" t="s">
        <v>0</v>
      </c>
      <c r="E382" s="14">
        <v>9</v>
      </c>
      <c r="F382" s="48"/>
      <c r="G382" s="65">
        <f>$E382*F382</f>
        <v>0</v>
      </c>
    </row>
    <row r="383" spans="2:7" x14ac:dyDescent="0.2">
      <c r="B383" s="64"/>
      <c r="D383" s="14"/>
      <c r="F383" s="48"/>
    </row>
    <row r="384" spans="2:7" ht="33.75" x14ac:dyDescent="0.2">
      <c r="B384" s="64" t="s">
        <v>42</v>
      </c>
      <c r="C384" s="6" t="s">
        <v>63</v>
      </c>
      <c r="D384" s="14" t="s">
        <v>1</v>
      </c>
      <c r="E384" s="14">
        <v>9</v>
      </c>
      <c r="F384" s="48"/>
      <c r="G384" s="65">
        <f>$E384*F384</f>
        <v>0</v>
      </c>
    </row>
    <row r="385" spans="1:8" x14ac:dyDescent="0.2">
      <c r="B385" s="64"/>
      <c r="D385" s="14"/>
      <c r="F385" s="48"/>
    </row>
    <row r="386" spans="1:8" ht="22.5" x14ac:dyDescent="0.2">
      <c r="B386" s="64" t="s">
        <v>43</v>
      </c>
      <c r="C386" s="6" t="s">
        <v>64</v>
      </c>
      <c r="D386" s="14"/>
      <c r="F386" s="48"/>
    </row>
    <row r="387" spans="1:8" x14ac:dyDescent="0.2">
      <c r="B387" s="64"/>
      <c r="C387" s="6" t="s">
        <v>65</v>
      </c>
      <c r="D387" s="14"/>
      <c r="F387" s="48"/>
    </row>
    <row r="388" spans="1:8" x14ac:dyDescent="0.2">
      <c r="B388" s="64"/>
      <c r="C388" s="6" t="s">
        <v>66</v>
      </c>
      <c r="D388" s="14"/>
      <c r="F388" s="48"/>
    </row>
    <row r="389" spans="1:8" ht="45" x14ac:dyDescent="0.2">
      <c r="C389" s="6" t="s">
        <v>97</v>
      </c>
      <c r="D389" s="14" t="s">
        <v>1</v>
      </c>
      <c r="E389" s="14">
        <v>9</v>
      </c>
      <c r="F389" s="48"/>
      <c r="G389" s="65">
        <f>$E389*F389</f>
        <v>0</v>
      </c>
    </row>
    <row r="390" spans="1:8" x14ac:dyDescent="0.2">
      <c r="B390" s="64"/>
      <c r="D390" s="14"/>
      <c r="F390" s="48"/>
    </row>
    <row r="391" spans="1:8" x14ac:dyDescent="0.2">
      <c r="B391" s="64" t="s">
        <v>44</v>
      </c>
      <c r="C391" s="6" t="s">
        <v>67</v>
      </c>
      <c r="D391" s="14" t="s">
        <v>2</v>
      </c>
      <c r="E391" s="14">
        <v>190</v>
      </c>
      <c r="F391" s="48"/>
      <c r="G391" s="65">
        <f>$E391*F391</f>
        <v>0</v>
      </c>
    </row>
    <row r="392" spans="1:8" x14ac:dyDescent="0.2">
      <c r="B392" s="64"/>
      <c r="D392" s="14"/>
      <c r="F392" s="48"/>
    </row>
    <row r="393" spans="1:8" s="118" customFormat="1" ht="33.75" x14ac:dyDescent="0.2">
      <c r="A393" s="207"/>
      <c r="B393" s="64" t="s">
        <v>77</v>
      </c>
      <c r="C393" s="117" t="s">
        <v>369</v>
      </c>
      <c r="D393" s="97"/>
      <c r="E393" s="97"/>
      <c r="F393" s="2"/>
      <c r="G393" s="4"/>
      <c r="H393" s="4"/>
    </row>
    <row r="394" spans="1:8" s="118" customFormat="1" ht="22.5" x14ac:dyDescent="0.2">
      <c r="A394" s="207"/>
      <c r="B394" s="116"/>
      <c r="C394" s="117" t="s">
        <v>370</v>
      </c>
      <c r="D394" s="97" t="s">
        <v>0</v>
      </c>
      <c r="E394" s="2">
        <v>1</v>
      </c>
      <c r="F394" s="2"/>
      <c r="G394" s="4"/>
      <c r="H394" s="119"/>
    </row>
    <row r="395" spans="1:8" s="118" customFormat="1" x14ac:dyDescent="0.2">
      <c r="A395" s="207"/>
      <c r="B395" s="116"/>
      <c r="C395" s="117" t="s">
        <v>235</v>
      </c>
      <c r="D395" s="97" t="s">
        <v>0</v>
      </c>
      <c r="E395" s="2">
        <v>1</v>
      </c>
      <c r="F395" s="2"/>
      <c r="G395" s="4"/>
      <c r="H395" s="119"/>
    </row>
    <row r="396" spans="1:8" s="118" customFormat="1" x14ac:dyDescent="0.2">
      <c r="A396" s="207"/>
      <c r="B396" s="116"/>
      <c r="C396" s="117" t="s">
        <v>250</v>
      </c>
      <c r="D396" s="97" t="s">
        <v>0</v>
      </c>
      <c r="E396" s="2">
        <v>1</v>
      </c>
      <c r="F396" s="2"/>
      <c r="G396" s="4"/>
      <c r="H396" s="119"/>
    </row>
    <row r="397" spans="1:8" s="118" customFormat="1" x14ac:dyDescent="0.2">
      <c r="A397" s="207"/>
      <c r="B397" s="116"/>
      <c r="C397" s="117" t="s">
        <v>236</v>
      </c>
      <c r="D397" s="97" t="s">
        <v>0</v>
      </c>
      <c r="E397" s="2">
        <v>1</v>
      </c>
      <c r="F397" s="2"/>
      <c r="G397" s="4"/>
      <c r="H397" s="119"/>
    </row>
    <row r="398" spans="1:8" s="118" customFormat="1" x14ac:dyDescent="0.2">
      <c r="A398" s="207"/>
      <c r="B398" s="116"/>
      <c r="C398" s="117" t="s">
        <v>251</v>
      </c>
      <c r="D398" s="97" t="s">
        <v>0</v>
      </c>
      <c r="E398" s="2">
        <v>2</v>
      </c>
      <c r="F398" s="2"/>
      <c r="G398" s="4"/>
      <c r="H398" s="119"/>
    </row>
    <row r="399" spans="1:8" s="118" customFormat="1" x14ac:dyDescent="0.2">
      <c r="A399" s="207"/>
      <c r="B399" s="116"/>
      <c r="C399" s="117" t="s">
        <v>237</v>
      </c>
      <c r="D399" s="97" t="s">
        <v>0</v>
      </c>
      <c r="E399" s="2">
        <v>6</v>
      </c>
      <c r="F399" s="2"/>
      <c r="G399" s="4"/>
      <c r="H399" s="119"/>
    </row>
    <row r="400" spans="1:8" s="118" customFormat="1" x14ac:dyDescent="0.2">
      <c r="A400" s="207"/>
      <c r="B400" s="116"/>
      <c r="C400" s="117" t="s">
        <v>253</v>
      </c>
      <c r="D400" s="97" t="s">
        <v>0</v>
      </c>
      <c r="E400" s="2">
        <v>2</v>
      </c>
      <c r="F400" s="2"/>
      <c r="G400" s="4"/>
      <c r="H400" s="119"/>
    </row>
    <row r="401" spans="1:8" s="118" customFormat="1" ht="22.5" x14ac:dyDescent="0.2">
      <c r="A401" s="207"/>
      <c r="B401" s="116"/>
      <c r="C401" s="117" t="s">
        <v>238</v>
      </c>
      <c r="D401" s="97" t="s">
        <v>0</v>
      </c>
      <c r="E401" s="2">
        <v>1</v>
      </c>
      <c r="F401" s="2"/>
      <c r="G401" s="4"/>
      <c r="H401" s="119"/>
    </row>
    <row r="402" spans="1:8" s="118" customFormat="1" x14ac:dyDescent="0.2">
      <c r="A402" s="207"/>
      <c r="B402" s="116"/>
      <c r="C402" s="117" t="s">
        <v>239</v>
      </c>
      <c r="D402" s="97" t="s">
        <v>0</v>
      </c>
      <c r="E402" s="2">
        <v>2</v>
      </c>
      <c r="F402" s="2"/>
      <c r="G402" s="4"/>
      <c r="H402" s="119"/>
    </row>
    <row r="403" spans="1:8" s="118" customFormat="1" x14ac:dyDescent="0.2">
      <c r="A403" s="207"/>
      <c r="B403" s="116"/>
      <c r="C403" s="117" t="s">
        <v>241</v>
      </c>
      <c r="D403" s="97" t="s">
        <v>0</v>
      </c>
      <c r="E403" s="2">
        <v>2</v>
      </c>
      <c r="F403" s="2"/>
      <c r="G403" s="4"/>
      <c r="H403" s="119"/>
    </row>
    <row r="404" spans="1:8" s="118" customFormat="1" x14ac:dyDescent="0.2">
      <c r="A404" s="207"/>
      <c r="B404" s="116"/>
      <c r="C404" s="117" t="s">
        <v>242</v>
      </c>
      <c r="D404" s="97" t="s">
        <v>0</v>
      </c>
      <c r="E404" s="2">
        <v>1</v>
      </c>
      <c r="F404" s="2"/>
      <c r="G404" s="4"/>
      <c r="H404" s="119"/>
    </row>
    <row r="405" spans="1:8" s="118" customFormat="1" x14ac:dyDescent="0.2">
      <c r="A405" s="207"/>
      <c r="B405" s="116"/>
      <c r="C405" s="117" t="s">
        <v>243</v>
      </c>
      <c r="D405" s="97" t="s">
        <v>0</v>
      </c>
      <c r="E405" s="2">
        <v>1</v>
      </c>
      <c r="F405" s="2"/>
      <c r="G405" s="4"/>
      <c r="H405" s="119"/>
    </row>
    <row r="406" spans="1:8" s="118" customFormat="1" x14ac:dyDescent="0.2">
      <c r="A406" s="207"/>
      <c r="B406" s="116"/>
      <c r="C406" s="117" t="s">
        <v>244</v>
      </c>
      <c r="D406" s="97" t="s">
        <v>0</v>
      </c>
      <c r="E406" s="2">
        <v>1</v>
      </c>
      <c r="F406" s="2"/>
      <c r="G406" s="4"/>
      <c r="H406" s="119"/>
    </row>
    <row r="407" spans="1:8" s="118" customFormat="1" x14ac:dyDescent="0.2">
      <c r="A407" s="207"/>
      <c r="B407" s="116"/>
      <c r="C407" s="117" t="s">
        <v>245</v>
      </c>
      <c r="D407" s="97" t="s">
        <v>0</v>
      </c>
      <c r="E407" s="2">
        <v>1</v>
      </c>
      <c r="F407" s="2"/>
      <c r="G407" s="4"/>
      <c r="H407" s="119"/>
    </row>
    <row r="408" spans="1:8" s="118" customFormat="1" x14ac:dyDescent="0.2">
      <c r="A408" s="207"/>
      <c r="B408" s="116"/>
      <c r="C408" s="117" t="s">
        <v>246</v>
      </c>
      <c r="D408" s="97" t="s">
        <v>0</v>
      </c>
      <c r="E408" s="2">
        <v>4</v>
      </c>
      <c r="F408" s="2"/>
      <c r="G408" s="4"/>
      <c r="H408" s="119"/>
    </row>
    <row r="409" spans="1:8" s="118" customFormat="1" x14ac:dyDescent="0.2">
      <c r="A409" s="207"/>
      <c r="B409" s="116"/>
      <c r="C409" s="117" t="s">
        <v>247</v>
      </c>
      <c r="D409" s="97" t="s">
        <v>0</v>
      </c>
      <c r="E409" s="2">
        <v>1</v>
      </c>
      <c r="F409" s="2"/>
      <c r="G409" s="4"/>
      <c r="H409" s="119"/>
    </row>
    <row r="410" spans="1:8" s="118" customFormat="1" x14ac:dyDescent="0.2">
      <c r="A410" s="207"/>
      <c r="B410" s="116"/>
      <c r="C410" s="117" t="s">
        <v>252</v>
      </c>
      <c r="D410" s="97" t="s">
        <v>0</v>
      </c>
      <c r="E410" s="2">
        <v>1</v>
      </c>
      <c r="F410" s="2"/>
      <c r="G410" s="4"/>
      <c r="H410" s="119"/>
    </row>
    <row r="411" spans="1:8" s="118" customFormat="1" ht="67.5" x14ac:dyDescent="0.2">
      <c r="A411" s="207"/>
      <c r="B411" s="116"/>
      <c r="C411" s="117" t="s">
        <v>248</v>
      </c>
      <c r="D411" s="97" t="s">
        <v>0</v>
      </c>
      <c r="E411" s="2">
        <v>1</v>
      </c>
      <c r="F411" s="2"/>
      <c r="G411" s="4"/>
      <c r="H411" s="119"/>
    </row>
    <row r="412" spans="1:8" s="118" customFormat="1" x14ac:dyDescent="0.2">
      <c r="A412" s="207"/>
      <c r="B412" s="116"/>
      <c r="C412" s="117" t="s">
        <v>41</v>
      </c>
      <c r="D412" s="97" t="s">
        <v>0</v>
      </c>
      <c r="E412" s="2">
        <v>1</v>
      </c>
      <c r="F412" s="4"/>
      <c r="G412" s="65">
        <f>$E412*F412</f>
        <v>0</v>
      </c>
      <c r="H412" s="119"/>
    </row>
    <row r="413" spans="1:8" s="118" customFormat="1" x14ac:dyDescent="0.2">
      <c r="A413" s="207"/>
      <c r="B413" s="116"/>
      <c r="C413" s="117"/>
      <c r="D413" s="97"/>
      <c r="E413" s="2"/>
      <c r="F413" s="4"/>
      <c r="G413" s="65"/>
      <c r="H413" s="119"/>
    </row>
    <row r="414" spans="1:8" x14ac:dyDescent="0.2">
      <c r="B414" s="64" t="s">
        <v>78</v>
      </c>
      <c r="C414" s="6" t="s">
        <v>102</v>
      </c>
      <c r="D414" s="14"/>
      <c r="F414" s="48"/>
    </row>
    <row r="415" spans="1:8" x14ac:dyDescent="0.2">
      <c r="B415" s="64"/>
      <c r="C415" s="6" t="s">
        <v>68</v>
      </c>
      <c r="D415" s="14" t="s">
        <v>2</v>
      </c>
      <c r="E415" s="14">
        <v>220</v>
      </c>
      <c r="F415" s="48"/>
      <c r="G415" s="65">
        <f>$E415*F415</f>
        <v>0</v>
      </c>
    </row>
    <row r="416" spans="1:8" x14ac:dyDescent="0.2">
      <c r="B416" s="64"/>
      <c r="D416" s="14"/>
      <c r="F416" s="48"/>
    </row>
    <row r="417" spans="1:8" ht="22.5" x14ac:dyDescent="0.2">
      <c r="B417" s="64" t="s">
        <v>79</v>
      </c>
      <c r="C417" s="6" t="s">
        <v>70</v>
      </c>
      <c r="D417" s="14" t="s">
        <v>2</v>
      </c>
      <c r="E417" s="14">
        <v>245</v>
      </c>
      <c r="F417" s="48"/>
      <c r="G417" s="65">
        <f>$E417*F417</f>
        <v>0</v>
      </c>
    </row>
    <row r="418" spans="1:8" x14ac:dyDescent="0.2">
      <c r="B418" s="64"/>
      <c r="D418" s="14"/>
      <c r="F418" s="48"/>
    </row>
    <row r="419" spans="1:8" ht="22.5" x14ac:dyDescent="0.2">
      <c r="B419" s="64" t="s">
        <v>81</v>
      </c>
      <c r="C419" s="6" t="s">
        <v>80</v>
      </c>
      <c r="D419" s="14" t="s">
        <v>2</v>
      </c>
      <c r="E419" s="14">
        <v>60</v>
      </c>
      <c r="F419" s="48"/>
      <c r="G419" s="65">
        <f>$E419*F419</f>
        <v>0</v>
      </c>
    </row>
    <row r="420" spans="1:8" x14ac:dyDescent="0.2">
      <c r="A420" s="2"/>
      <c r="B420" s="7"/>
      <c r="C420" s="69"/>
      <c r="D420" s="25"/>
      <c r="E420" s="155"/>
      <c r="F420" s="59"/>
      <c r="G420" s="59"/>
      <c r="H420" s="153"/>
    </row>
    <row r="421" spans="1:8" ht="67.5" x14ac:dyDescent="0.2">
      <c r="A421" s="2"/>
      <c r="B421" s="58" t="s">
        <v>82</v>
      </c>
      <c r="C421" s="69" t="s">
        <v>311</v>
      </c>
      <c r="D421" s="25" t="s">
        <v>2</v>
      </c>
      <c r="E421" s="155">
        <v>190</v>
      </c>
      <c r="F421" s="84"/>
      <c r="G421" s="152">
        <f>$E421*F421</f>
        <v>0</v>
      </c>
      <c r="H421" s="153"/>
    </row>
    <row r="422" spans="1:8" x14ac:dyDescent="0.2">
      <c r="A422" s="2"/>
      <c r="B422" s="58"/>
      <c r="C422" s="69"/>
      <c r="D422" s="25"/>
      <c r="E422" s="155"/>
      <c r="F422" s="84"/>
      <c r="G422" s="152"/>
      <c r="H422" s="153"/>
    </row>
    <row r="423" spans="1:8" ht="33.75" x14ac:dyDescent="0.2">
      <c r="B423" s="64" t="s">
        <v>83</v>
      </c>
      <c r="C423" s="6" t="s">
        <v>98</v>
      </c>
      <c r="D423" s="1" t="s">
        <v>0</v>
      </c>
      <c r="E423" s="14">
        <v>9</v>
      </c>
      <c r="F423" s="48"/>
      <c r="G423" s="65">
        <f>$E423*F423</f>
        <v>0</v>
      </c>
    </row>
    <row r="424" spans="1:8" x14ac:dyDescent="0.2">
      <c r="B424" s="64"/>
      <c r="D424" s="14"/>
      <c r="F424" s="48"/>
    </row>
    <row r="425" spans="1:8" ht="33.75" x14ac:dyDescent="0.2">
      <c r="B425" s="64" t="s">
        <v>84</v>
      </c>
      <c r="C425" s="6" t="s">
        <v>71</v>
      </c>
      <c r="D425" s="14" t="s">
        <v>2</v>
      </c>
      <c r="E425" s="14">
        <v>190</v>
      </c>
      <c r="F425" s="48"/>
      <c r="G425" s="65">
        <f>$E425*F425</f>
        <v>0</v>
      </c>
    </row>
    <row r="426" spans="1:8" x14ac:dyDescent="0.2">
      <c r="B426" s="64"/>
      <c r="D426" s="14"/>
      <c r="F426" s="48"/>
    </row>
    <row r="427" spans="1:8" ht="22.5" x14ac:dyDescent="0.2">
      <c r="B427" s="64" t="s">
        <v>85</v>
      </c>
      <c r="C427" s="6" t="s">
        <v>114</v>
      </c>
      <c r="D427" s="1" t="s">
        <v>0</v>
      </c>
      <c r="E427" s="14">
        <v>1</v>
      </c>
      <c r="F427" s="48"/>
      <c r="G427" s="65">
        <f>$E427*F427</f>
        <v>0</v>
      </c>
    </row>
    <row r="428" spans="1:8" x14ac:dyDescent="0.2">
      <c r="B428" s="64"/>
      <c r="D428" s="14"/>
      <c r="F428" s="48"/>
    </row>
    <row r="429" spans="1:8" ht="22.5" x14ac:dyDescent="0.2">
      <c r="B429" s="64" t="s">
        <v>86</v>
      </c>
      <c r="C429" s="6" t="s">
        <v>72</v>
      </c>
      <c r="D429" s="14" t="s">
        <v>1</v>
      </c>
      <c r="E429" s="14">
        <v>9</v>
      </c>
      <c r="F429" s="48"/>
      <c r="G429" s="65">
        <f>$E429*F429</f>
        <v>0</v>
      </c>
    </row>
    <row r="430" spans="1:8" x14ac:dyDescent="0.2">
      <c r="B430" s="64"/>
      <c r="D430" s="14"/>
      <c r="F430" s="48"/>
    </row>
    <row r="431" spans="1:8" ht="22.5" x14ac:dyDescent="0.2">
      <c r="B431" s="64" t="s">
        <v>87</v>
      </c>
      <c r="C431" s="6" t="s">
        <v>95</v>
      </c>
      <c r="D431" s="14" t="s">
        <v>1</v>
      </c>
      <c r="E431" s="14">
        <v>9</v>
      </c>
      <c r="F431" s="48"/>
      <c r="G431" s="65">
        <f>$E431*F431</f>
        <v>0</v>
      </c>
    </row>
    <row r="432" spans="1:8" x14ac:dyDescent="0.2">
      <c r="B432" s="64"/>
      <c r="D432" s="14"/>
      <c r="F432" s="48"/>
    </row>
    <row r="433" spans="2:7" ht="168.75" x14ac:dyDescent="0.2">
      <c r="B433" s="64" t="s">
        <v>88</v>
      </c>
      <c r="C433" s="6" t="s">
        <v>94</v>
      </c>
      <c r="D433" s="7"/>
      <c r="E433" s="7"/>
      <c r="F433" s="7"/>
      <c r="G433" s="48"/>
    </row>
    <row r="434" spans="2:7" x14ac:dyDescent="0.2">
      <c r="B434" s="64"/>
      <c r="C434" s="6" t="s">
        <v>92</v>
      </c>
      <c r="D434" s="14" t="s">
        <v>1</v>
      </c>
      <c r="E434" s="14">
        <v>9</v>
      </c>
      <c r="F434" s="48"/>
      <c r="G434" s="65">
        <f>$E434*F434</f>
        <v>0</v>
      </c>
    </row>
    <row r="435" spans="2:7" ht="22.5" x14ac:dyDescent="0.2">
      <c r="B435" s="64"/>
      <c r="C435" s="6" t="s">
        <v>93</v>
      </c>
      <c r="D435" s="14" t="s">
        <v>1</v>
      </c>
      <c r="E435" s="14">
        <v>9</v>
      </c>
      <c r="F435" s="48"/>
      <c r="G435" s="65">
        <f>$E435*F435</f>
        <v>0</v>
      </c>
    </row>
    <row r="436" spans="2:7" x14ac:dyDescent="0.2">
      <c r="B436" s="64"/>
      <c r="D436" s="14"/>
      <c r="F436" s="48"/>
    </row>
    <row r="437" spans="2:7" x14ac:dyDescent="0.2">
      <c r="B437" s="64" t="s">
        <v>89</v>
      </c>
      <c r="C437" s="6" t="s">
        <v>73</v>
      </c>
      <c r="D437" s="1" t="s">
        <v>0</v>
      </c>
      <c r="E437" s="14">
        <v>1</v>
      </c>
      <c r="F437" s="48"/>
      <c r="G437" s="65">
        <f>$E437*F437</f>
        <v>0</v>
      </c>
    </row>
    <row r="438" spans="2:7" x14ac:dyDescent="0.2">
      <c r="B438" s="64"/>
      <c r="D438" s="14"/>
      <c r="F438" s="48"/>
    </row>
    <row r="439" spans="2:7" ht="45" x14ac:dyDescent="0.2">
      <c r="B439" s="64" t="s">
        <v>90</v>
      </c>
      <c r="C439" s="6" t="s">
        <v>45</v>
      </c>
      <c r="D439" s="1" t="s">
        <v>0</v>
      </c>
      <c r="E439" s="14">
        <v>1</v>
      </c>
      <c r="G439" s="65">
        <f>$E439*F439</f>
        <v>0</v>
      </c>
    </row>
    <row r="440" spans="2:7" x14ac:dyDescent="0.2">
      <c r="B440" s="64"/>
      <c r="D440" s="14"/>
      <c r="F440" s="48"/>
    </row>
    <row r="441" spans="2:7" ht="33.75" x14ac:dyDescent="0.2">
      <c r="B441" s="64" t="s">
        <v>91</v>
      </c>
      <c r="C441" s="6" t="s">
        <v>75</v>
      </c>
      <c r="D441" s="1" t="s">
        <v>0</v>
      </c>
      <c r="E441" s="14">
        <v>1</v>
      </c>
      <c r="G441" s="65">
        <f>$E441*F441</f>
        <v>0</v>
      </c>
    </row>
    <row r="442" spans="2:7" x14ac:dyDescent="0.2">
      <c r="B442" s="64"/>
    </row>
    <row r="443" spans="2:7" ht="33.75" x14ac:dyDescent="0.2">
      <c r="B443" s="64" t="s">
        <v>312</v>
      </c>
      <c r="C443" s="33" t="s">
        <v>48</v>
      </c>
    </row>
    <row r="444" spans="2:7" x14ac:dyDescent="0.2">
      <c r="B444" s="64"/>
      <c r="C444" s="3" t="s">
        <v>23</v>
      </c>
    </row>
    <row r="445" spans="2:7" x14ac:dyDescent="0.2">
      <c r="B445" s="64"/>
      <c r="C445" s="6" t="s">
        <v>24</v>
      </c>
    </row>
    <row r="446" spans="2:7" x14ac:dyDescent="0.2">
      <c r="C446" s="34" t="s">
        <v>25</v>
      </c>
    </row>
    <row r="447" spans="2:7" x14ac:dyDescent="0.2">
      <c r="C447" s="34" t="s">
        <v>26</v>
      </c>
    </row>
    <row r="448" spans="2:7" x14ac:dyDescent="0.2">
      <c r="C448" s="34" t="s">
        <v>47</v>
      </c>
    </row>
    <row r="449" spans="1:8" x14ac:dyDescent="0.2">
      <c r="C449" s="34" t="s">
        <v>27</v>
      </c>
    </row>
    <row r="450" spans="1:8" x14ac:dyDescent="0.2">
      <c r="C450" s="6" t="s">
        <v>41</v>
      </c>
      <c r="D450" s="1" t="s">
        <v>0</v>
      </c>
      <c r="E450" s="14">
        <v>1</v>
      </c>
      <c r="G450" s="65">
        <f>$E450*F450</f>
        <v>0</v>
      </c>
    </row>
    <row r="451" spans="1:8" s="10" customFormat="1" x14ac:dyDescent="0.2">
      <c r="A451" s="97"/>
      <c r="B451" s="64"/>
      <c r="C451" s="6"/>
      <c r="D451" s="14"/>
      <c r="F451" s="48"/>
      <c r="G451" s="65"/>
      <c r="H451" s="7"/>
    </row>
    <row r="452" spans="1:8" s="10" customFormat="1" ht="22.5" x14ac:dyDescent="0.2">
      <c r="A452" s="203"/>
      <c r="B452" s="31" t="str">
        <f>B356</f>
        <v>II.7.103</v>
      </c>
      <c r="C452" s="71" t="str">
        <f>CONCATENATE("UKUPNO ",C356, )</f>
        <v>UKUPNO H. CORAL - Zamjena neispravnog kabela i vanjske rasvjete šetnice</v>
      </c>
      <c r="D452" s="15"/>
      <c r="E452" s="32"/>
      <c r="F452" s="18"/>
      <c r="G452" s="18">
        <f>SUM(G358:G451)</f>
        <v>0</v>
      </c>
      <c r="H452" s="7"/>
    </row>
    <row r="453" spans="1:8" x14ac:dyDescent="0.2">
      <c r="A453" s="97"/>
      <c r="B453" s="64"/>
      <c r="C453" s="80"/>
      <c r="D453" s="14"/>
      <c r="F453" s="48"/>
    </row>
    <row r="454" spans="1:8" x14ac:dyDescent="0.2">
      <c r="B454" s="44"/>
      <c r="C454" s="56"/>
      <c r="D454" s="47"/>
      <c r="E454" s="45"/>
      <c r="F454" s="46"/>
      <c r="G454" s="46"/>
      <c r="H454" s="70"/>
    </row>
    <row r="455" spans="1:8" s="10" customFormat="1" x14ac:dyDescent="0.2">
      <c r="A455" s="97"/>
      <c r="B455" s="64"/>
      <c r="C455" s="6"/>
      <c r="D455" s="14"/>
      <c r="F455" s="48"/>
      <c r="G455" s="65"/>
      <c r="H455" s="7"/>
    </row>
    <row r="456" spans="1:8" s="10" customFormat="1" x14ac:dyDescent="0.2">
      <c r="A456" s="203"/>
      <c r="B456" s="12" t="s">
        <v>261</v>
      </c>
      <c r="C456" s="71" t="s">
        <v>262</v>
      </c>
      <c r="D456" s="14"/>
      <c r="F456" s="48"/>
      <c r="G456" s="65"/>
      <c r="H456" s="7"/>
    </row>
    <row r="457" spans="1:8" s="10" customFormat="1" x14ac:dyDescent="0.2">
      <c r="A457" s="97"/>
      <c r="B457" s="64"/>
      <c r="C457" s="6"/>
      <c r="D457" s="14"/>
      <c r="F457" s="48"/>
      <c r="G457" s="65"/>
      <c r="H457" s="7"/>
    </row>
    <row r="458" spans="1:8" s="10" customFormat="1" ht="22.5" x14ac:dyDescent="0.2">
      <c r="A458" s="2"/>
      <c r="B458" s="64" t="s">
        <v>4</v>
      </c>
      <c r="C458" s="6" t="s">
        <v>111</v>
      </c>
      <c r="D458" s="14" t="s">
        <v>0</v>
      </c>
      <c r="E458" s="14">
        <v>1</v>
      </c>
      <c r="F458" s="48"/>
      <c r="G458" s="65">
        <f>$E458*F458</f>
        <v>0</v>
      </c>
      <c r="H458" s="7"/>
    </row>
    <row r="459" spans="1:8" ht="22.5" x14ac:dyDescent="0.2">
      <c r="A459" s="2"/>
      <c r="B459" s="58" t="s">
        <v>5</v>
      </c>
      <c r="C459" s="151" t="s">
        <v>297</v>
      </c>
      <c r="D459" s="91" t="s">
        <v>134</v>
      </c>
      <c r="E459" s="14">
        <v>80</v>
      </c>
      <c r="F459" s="84"/>
      <c r="G459" s="152">
        <f>$E459*F459</f>
        <v>0</v>
      </c>
      <c r="H459" s="153"/>
    </row>
    <row r="460" spans="1:8" x14ac:dyDescent="0.2">
      <c r="A460" s="2"/>
      <c r="B460" s="58"/>
      <c r="C460" s="154"/>
      <c r="D460" s="25"/>
      <c r="E460" s="155"/>
      <c r="F460" s="59"/>
      <c r="G460" s="59"/>
      <c r="H460" s="153"/>
    </row>
    <row r="461" spans="1:8" ht="45" x14ac:dyDescent="0.2">
      <c r="A461" s="2"/>
      <c r="B461" s="58" t="s">
        <v>6</v>
      </c>
      <c r="C461" s="69" t="s">
        <v>320</v>
      </c>
      <c r="D461" s="14" t="s">
        <v>0</v>
      </c>
      <c r="E461" s="14">
        <v>4</v>
      </c>
      <c r="F461" s="84"/>
      <c r="G461" s="152">
        <f>$E461*F461</f>
        <v>0</v>
      </c>
      <c r="H461" s="153"/>
    </row>
    <row r="462" spans="1:8" x14ac:dyDescent="0.2">
      <c r="A462" s="2"/>
      <c r="B462" s="58"/>
      <c r="C462" s="69"/>
      <c r="D462" s="14"/>
      <c r="E462" s="155"/>
      <c r="F462" s="84"/>
      <c r="G462" s="152"/>
      <c r="H462" s="153"/>
    </row>
    <row r="463" spans="1:8" ht="22.5" x14ac:dyDescent="0.2">
      <c r="A463" s="2"/>
      <c r="B463" s="58" t="s">
        <v>7</v>
      </c>
      <c r="C463" s="69" t="s">
        <v>317</v>
      </c>
      <c r="D463" s="14"/>
      <c r="E463" s="155"/>
      <c r="F463" s="84"/>
      <c r="G463" s="152"/>
      <c r="H463" s="153"/>
    </row>
    <row r="464" spans="1:8" x14ac:dyDescent="0.2">
      <c r="A464" s="2"/>
      <c r="B464" s="58"/>
      <c r="C464" s="173" t="s">
        <v>316</v>
      </c>
      <c r="D464" s="14" t="s">
        <v>134</v>
      </c>
      <c r="E464" s="14">
        <v>40</v>
      </c>
      <c r="F464" s="84"/>
      <c r="G464" s="152">
        <f>$E464*F464</f>
        <v>0</v>
      </c>
      <c r="H464" s="153"/>
    </row>
    <row r="465" spans="1:8" x14ac:dyDescent="0.2">
      <c r="A465" s="2"/>
      <c r="B465" s="58"/>
      <c r="C465" s="69"/>
      <c r="D465" s="91"/>
      <c r="E465" s="92"/>
      <c r="F465" s="84"/>
      <c r="G465" s="152"/>
      <c r="H465" s="153"/>
    </row>
    <row r="466" spans="1:8" ht="67.5" x14ac:dyDescent="0.2">
      <c r="A466" s="2"/>
      <c r="B466" s="58" t="s">
        <v>14</v>
      </c>
      <c r="C466" s="69" t="s">
        <v>373</v>
      </c>
      <c r="D466" s="25" t="s">
        <v>46</v>
      </c>
      <c r="E466" s="14">
        <v>22</v>
      </c>
      <c r="F466" s="84"/>
      <c r="G466" s="152">
        <f>$E466*F466</f>
        <v>0</v>
      </c>
      <c r="H466" s="153"/>
    </row>
    <row r="467" spans="1:8" x14ac:dyDescent="0.2">
      <c r="B467" s="64"/>
      <c r="D467" s="14"/>
      <c r="F467" s="48"/>
      <c r="G467" s="65"/>
    </row>
    <row r="468" spans="1:8" ht="22.5" x14ac:dyDescent="0.2">
      <c r="A468" s="2"/>
      <c r="B468" s="58" t="s">
        <v>15</v>
      </c>
      <c r="C468" s="69" t="s">
        <v>150</v>
      </c>
      <c r="D468" s="25" t="s">
        <v>59</v>
      </c>
      <c r="E468" s="155">
        <v>22</v>
      </c>
      <c r="F468" s="84"/>
      <c r="G468" s="152">
        <f>$E468*F468</f>
        <v>0</v>
      </c>
      <c r="H468" s="153"/>
    </row>
    <row r="469" spans="1:8" x14ac:dyDescent="0.2">
      <c r="A469" s="2"/>
      <c r="B469" s="7"/>
      <c r="C469" s="69"/>
      <c r="D469" s="25"/>
      <c r="E469" s="155"/>
      <c r="F469" s="59"/>
      <c r="G469" s="59"/>
      <c r="H469" s="153"/>
    </row>
    <row r="470" spans="1:8" ht="33.75" x14ac:dyDescent="0.2">
      <c r="B470" s="58" t="s">
        <v>16</v>
      </c>
      <c r="C470" s="6" t="s">
        <v>56</v>
      </c>
      <c r="D470" s="14" t="s">
        <v>59</v>
      </c>
      <c r="E470" s="14">
        <v>32</v>
      </c>
      <c r="F470" s="48"/>
      <c r="G470" s="65">
        <f>$E470*F470</f>
        <v>0</v>
      </c>
    </row>
    <row r="471" spans="1:8" x14ac:dyDescent="0.2">
      <c r="A471" s="2"/>
      <c r="B471" s="58"/>
      <c r="C471" s="69"/>
      <c r="H471" s="156"/>
    </row>
    <row r="472" spans="1:8" ht="22.5" x14ac:dyDescent="0.2">
      <c r="A472" s="2"/>
      <c r="B472" s="58" t="s">
        <v>17</v>
      </c>
      <c r="C472" s="69" t="s">
        <v>319</v>
      </c>
      <c r="H472" s="153"/>
    </row>
    <row r="473" spans="1:8" x14ac:dyDescent="0.2">
      <c r="A473" s="2"/>
      <c r="B473" s="7"/>
      <c r="C473" s="173" t="s">
        <v>318</v>
      </c>
      <c r="D473" s="25" t="s">
        <v>2</v>
      </c>
      <c r="E473" s="155">
        <v>160</v>
      </c>
      <c r="F473" s="84"/>
      <c r="G473" s="152">
        <f>$E473*F473</f>
        <v>0</v>
      </c>
      <c r="H473" s="153"/>
    </row>
    <row r="474" spans="1:8" x14ac:dyDescent="0.2">
      <c r="A474" s="2"/>
      <c r="B474" s="7"/>
      <c r="C474" s="173"/>
      <c r="D474" s="14"/>
      <c r="E474" s="155"/>
      <c r="F474" s="84"/>
      <c r="G474" s="152"/>
      <c r="H474" s="153"/>
    </row>
    <row r="475" spans="1:8" ht="33.75" x14ac:dyDescent="0.2">
      <c r="A475" s="2"/>
      <c r="B475" s="58" t="s">
        <v>18</v>
      </c>
      <c r="C475" s="69" t="s">
        <v>298</v>
      </c>
      <c r="D475" s="91" t="s">
        <v>2</v>
      </c>
      <c r="E475" s="92">
        <v>5</v>
      </c>
      <c r="F475" s="84"/>
      <c r="G475" s="152">
        <f>$E475*F475</f>
        <v>0</v>
      </c>
      <c r="H475" s="153"/>
    </row>
    <row r="476" spans="1:8" x14ac:dyDescent="0.2">
      <c r="A476" s="2"/>
      <c r="B476" s="58"/>
      <c r="C476" s="69"/>
      <c r="D476" s="91"/>
      <c r="E476" s="92"/>
      <c r="F476" s="84"/>
      <c r="G476" s="152"/>
      <c r="H476" s="153"/>
    </row>
    <row r="477" spans="1:8" ht="45" x14ac:dyDescent="0.2">
      <c r="A477" s="2"/>
      <c r="B477" s="58" t="s">
        <v>19</v>
      </c>
      <c r="C477" s="69" t="s">
        <v>299</v>
      </c>
      <c r="D477" s="91" t="s">
        <v>46</v>
      </c>
      <c r="E477" s="92">
        <v>68</v>
      </c>
      <c r="F477" s="84"/>
      <c r="G477" s="152">
        <f>$E477*F477</f>
        <v>0</v>
      </c>
      <c r="H477" s="153"/>
    </row>
    <row r="478" spans="1:8" x14ac:dyDescent="0.2">
      <c r="A478" s="2"/>
      <c r="B478" s="58"/>
      <c r="C478" s="69"/>
      <c r="D478" s="25"/>
      <c r="E478" s="155"/>
      <c r="F478" s="59"/>
      <c r="G478" s="59"/>
      <c r="H478" s="153"/>
    </row>
    <row r="479" spans="1:8" ht="78.75" x14ac:dyDescent="0.2">
      <c r="A479" s="2"/>
      <c r="B479" s="58" t="s">
        <v>20</v>
      </c>
      <c r="C479" s="69" t="s">
        <v>300</v>
      </c>
      <c r="D479" s="91" t="s">
        <v>0</v>
      </c>
      <c r="E479" s="92">
        <v>1</v>
      </c>
      <c r="F479" s="84"/>
      <c r="G479" s="152">
        <f>$E479*F479</f>
        <v>0</v>
      </c>
      <c r="H479" s="153"/>
    </row>
    <row r="480" spans="1:8" x14ac:dyDescent="0.2">
      <c r="A480" s="2"/>
      <c r="B480" s="7"/>
      <c r="C480" s="69"/>
      <c r="D480" s="91"/>
      <c r="E480" s="92"/>
      <c r="F480" s="84"/>
      <c r="G480" s="152"/>
      <c r="H480" s="153"/>
    </row>
    <row r="481" spans="1:8" ht="33.75" x14ac:dyDescent="0.2">
      <c r="A481" s="2"/>
      <c r="B481" s="58" t="s">
        <v>21</v>
      </c>
      <c r="C481" s="69" t="s">
        <v>321</v>
      </c>
      <c r="D481" s="25" t="s">
        <v>134</v>
      </c>
      <c r="E481" s="155">
        <v>40</v>
      </c>
      <c r="F481" s="84"/>
      <c r="G481" s="152">
        <f>$E481*F481</f>
        <v>0</v>
      </c>
      <c r="H481" s="153"/>
    </row>
    <row r="482" spans="1:8" x14ac:dyDescent="0.2">
      <c r="A482" s="2"/>
      <c r="B482" s="7"/>
      <c r="C482" s="69"/>
      <c r="D482" s="91"/>
      <c r="E482" s="92"/>
      <c r="F482" s="84"/>
      <c r="G482" s="152"/>
      <c r="H482" s="153"/>
    </row>
    <row r="483" spans="1:8" ht="45" x14ac:dyDescent="0.2">
      <c r="A483" s="2"/>
      <c r="B483" s="58" t="s">
        <v>22</v>
      </c>
      <c r="C483" s="69" t="s">
        <v>301</v>
      </c>
      <c r="D483" s="91" t="s">
        <v>46</v>
      </c>
      <c r="E483" s="92">
        <v>5</v>
      </c>
      <c r="F483" s="84"/>
      <c r="G483" s="152">
        <f>$E483*F483</f>
        <v>0</v>
      </c>
      <c r="H483" s="153"/>
    </row>
    <row r="484" spans="1:8" x14ac:dyDescent="0.2">
      <c r="A484" s="2"/>
      <c r="B484" s="7"/>
      <c r="C484" s="69"/>
      <c r="D484" s="25"/>
      <c r="E484" s="155"/>
      <c r="F484" s="59"/>
      <c r="G484" s="59"/>
      <c r="H484" s="161"/>
    </row>
    <row r="485" spans="1:8" ht="45" x14ac:dyDescent="0.2">
      <c r="A485" s="2"/>
      <c r="B485" s="58" t="s">
        <v>42</v>
      </c>
      <c r="C485" s="69" t="s">
        <v>322</v>
      </c>
      <c r="D485" s="25" t="s">
        <v>0</v>
      </c>
      <c r="E485" s="159">
        <v>1</v>
      </c>
      <c r="F485" s="84"/>
      <c r="G485" s="152">
        <f>$E485*F485</f>
        <v>0</v>
      </c>
      <c r="H485" s="161"/>
    </row>
    <row r="486" spans="1:8" x14ac:dyDescent="0.2">
      <c r="A486" s="2"/>
      <c r="B486" s="7"/>
      <c r="E486" s="2"/>
    </row>
    <row r="487" spans="1:8" ht="33.75" x14ac:dyDescent="0.2">
      <c r="A487" s="2"/>
      <c r="B487" s="11" t="s">
        <v>43</v>
      </c>
      <c r="C487" s="69" t="s">
        <v>302</v>
      </c>
      <c r="D487" s="91"/>
      <c r="E487" s="162"/>
      <c r="F487" s="84"/>
      <c r="G487" s="152"/>
      <c r="H487" s="153"/>
    </row>
    <row r="488" spans="1:8" x14ac:dyDescent="0.2">
      <c r="A488" s="2"/>
      <c r="C488" s="90" t="s">
        <v>323</v>
      </c>
      <c r="D488" s="1" t="s">
        <v>0</v>
      </c>
      <c r="E488" s="2">
        <v>1</v>
      </c>
      <c r="F488" s="84"/>
      <c r="G488" s="152"/>
      <c r="H488" s="153"/>
    </row>
    <row r="489" spans="1:8" ht="22.5" x14ac:dyDescent="0.2">
      <c r="A489" s="2"/>
      <c r="B489" s="7"/>
      <c r="C489" s="86" t="s">
        <v>324</v>
      </c>
      <c r="D489" s="1" t="s">
        <v>0</v>
      </c>
      <c r="E489" s="2">
        <v>1</v>
      </c>
      <c r="F489" s="84"/>
      <c r="G489" s="152"/>
      <c r="H489" s="153"/>
    </row>
    <row r="490" spans="1:8" ht="22.5" x14ac:dyDescent="0.2">
      <c r="A490" s="2"/>
      <c r="B490" s="7"/>
      <c r="C490" s="86" t="s">
        <v>303</v>
      </c>
      <c r="D490" s="1" t="s">
        <v>0</v>
      </c>
      <c r="E490" s="2">
        <v>4</v>
      </c>
      <c r="F490" s="84"/>
      <c r="G490" s="152"/>
      <c r="H490" s="153"/>
    </row>
    <row r="491" spans="1:8" ht="22.5" x14ac:dyDescent="0.2">
      <c r="A491" s="2"/>
      <c r="B491" s="110"/>
      <c r="C491" s="86" t="s">
        <v>304</v>
      </c>
      <c r="D491" s="1" t="s">
        <v>0</v>
      </c>
      <c r="E491" s="2">
        <v>1</v>
      </c>
      <c r="F491" s="84"/>
      <c r="G491" s="152"/>
      <c r="H491" s="153"/>
    </row>
    <row r="492" spans="1:8" ht="22.5" x14ac:dyDescent="0.2">
      <c r="A492" s="2"/>
      <c r="B492" s="110"/>
      <c r="C492" s="69" t="s">
        <v>325</v>
      </c>
      <c r="D492" s="1" t="s">
        <v>0</v>
      </c>
      <c r="E492" s="2">
        <v>1</v>
      </c>
      <c r="F492" s="59"/>
      <c r="G492" s="65"/>
      <c r="H492" s="153"/>
    </row>
    <row r="493" spans="1:8" x14ac:dyDescent="0.2">
      <c r="A493" s="2"/>
      <c r="B493" s="110"/>
      <c r="C493" s="86" t="s">
        <v>305</v>
      </c>
      <c r="D493" s="1" t="s">
        <v>0</v>
      </c>
      <c r="E493" s="2">
        <v>1</v>
      </c>
      <c r="F493" s="84"/>
      <c r="G493" s="152"/>
      <c r="H493" s="153"/>
    </row>
    <row r="494" spans="1:8" ht="22.5" x14ac:dyDescent="0.2">
      <c r="A494" s="2"/>
      <c r="B494" s="110"/>
      <c r="C494" s="86" t="s">
        <v>306</v>
      </c>
      <c r="D494" s="1" t="s">
        <v>0</v>
      </c>
      <c r="E494" s="2">
        <v>1</v>
      </c>
      <c r="F494" s="84"/>
      <c r="G494" s="152"/>
      <c r="H494" s="153"/>
    </row>
    <row r="495" spans="1:8" x14ac:dyDescent="0.2">
      <c r="A495" s="2"/>
      <c r="B495" s="110"/>
      <c r="C495" s="86" t="s">
        <v>326</v>
      </c>
      <c r="D495" s="1" t="s">
        <v>0</v>
      </c>
      <c r="E495" s="2">
        <v>3</v>
      </c>
      <c r="F495" s="84"/>
      <c r="G495" s="152"/>
      <c r="H495" s="153"/>
    </row>
    <row r="496" spans="1:8" ht="22.5" x14ac:dyDescent="0.2">
      <c r="A496" s="2"/>
      <c r="B496" s="58"/>
      <c r="C496" s="69" t="s">
        <v>327</v>
      </c>
      <c r="D496" s="1" t="s">
        <v>0</v>
      </c>
      <c r="E496" s="2">
        <v>1</v>
      </c>
      <c r="F496" s="48"/>
      <c r="G496" s="48"/>
      <c r="H496" s="153"/>
    </row>
    <row r="497" spans="1:8" x14ac:dyDescent="0.2">
      <c r="A497" s="2"/>
      <c r="B497" s="58"/>
      <c r="C497" s="86" t="s">
        <v>307</v>
      </c>
      <c r="D497" s="1" t="s">
        <v>0</v>
      </c>
      <c r="E497" s="2">
        <v>1</v>
      </c>
      <c r="F497" s="48"/>
      <c r="G497" s="48"/>
      <c r="H497" s="153"/>
    </row>
    <row r="498" spans="1:8" s="106" customFormat="1" ht="67.5" x14ac:dyDescent="0.2">
      <c r="A498" s="2"/>
      <c r="B498" s="164"/>
      <c r="C498" s="69" t="s">
        <v>308</v>
      </c>
      <c r="D498" s="1" t="s">
        <v>0</v>
      </c>
      <c r="E498" s="2">
        <v>1</v>
      </c>
      <c r="F498" s="84"/>
      <c r="G498" s="48">
        <f>$E498*F498</f>
        <v>0</v>
      </c>
      <c r="H498" s="17"/>
    </row>
    <row r="499" spans="1:8" s="106" customFormat="1" x14ac:dyDescent="0.2">
      <c r="A499" s="2"/>
      <c r="C499" s="165"/>
      <c r="D499" s="166"/>
      <c r="E499" s="162"/>
      <c r="F499" s="167"/>
      <c r="G499" s="157"/>
      <c r="H499" s="158"/>
    </row>
    <row r="500" spans="1:8" ht="45" x14ac:dyDescent="0.2">
      <c r="A500" s="2"/>
      <c r="B500" s="58" t="s">
        <v>44</v>
      </c>
      <c r="C500" s="69" t="s">
        <v>371</v>
      </c>
      <c r="D500" s="25" t="s">
        <v>0</v>
      </c>
      <c r="E500" s="159">
        <v>1</v>
      </c>
      <c r="F500" s="84"/>
      <c r="G500" s="152">
        <f>$E500*F500</f>
        <v>0</v>
      </c>
      <c r="H500" s="153"/>
    </row>
    <row r="501" spans="1:8" x14ac:dyDescent="0.2">
      <c r="A501" s="2"/>
      <c r="B501" s="58"/>
      <c r="C501" s="163"/>
      <c r="D501" s="7"/>
      <c r="E501" s="7"/>
      <c r="F501" s="7"/>
      <c r="G501" s="7"/>
    </row>
    <row r="502" spans="1:8" ht="22.5" x14ac:dyDescent="0.2">
      <c r="A502" s="2"/>
      <c r="B502" s="58" t="s">
        <v>77</v>
      </c>
      <c r="C502" s="69" t="s">
        <v>372</v>
      </c>
      <c r="D502" s="1" t="s">
        <v>2</v>
      </c>
      <c r="E502" s="96">
        <v>100</v>
      </c>
      <c r="F502" s="84"/>
      <c r="G502" s="65">
        <f>$E502*F502</f>
        <v>0</v>
      </c>
      <c r="H502" s="153"/>
    </row>
    <row r="503" spans="1:8" x14ac:dyDescent="0.2">
      <c r="A503" s="2"/>
      <c r="B503" s="58"/>
      <c r="C503" s="69"/>
      <c r="D503" s="25"/>
      <c r="E503" s="155"/>
      <c r="F503" s="59"/>
      <c r="G503" s="59"/>
      <c r="H503" s="153"/>
    </row>
    <row r="504" spans="1:8" ht="22.5" x14ac:dyDescent="0.2">
      <c r="A504" s="2"/>
      <c r="B504" s="58" t="s">
        <v>78</v>
      </c>
      <c r="C504" s="69" t="s">
        <v>309</v>
      </c>
      <c r="D504" s="25" t="s">
        <v>2</v>
      </c>
      <c r="E504" s="155">
        <v>60</v>
      </c>
      <c r="F504" s="84"/>
      <c r="G504" s="152">
        <f>$E504*F504</f>
        <v>0</v>
      </c>
      <c r="H504" s="153"/>
    </row>
    <row r="505" spans="1:8" x14ac:dyDescent="0.2">
      <c r="A505" s="2"/>
      <c r="B505" s="7"/>
      <c r="C505" s="69"/>
      <c r="D505" s="25"/>
      <c r="E505" s="155"/>
      <c r="F505" s="59"/>
      <c r="G505" s="59"/>
      <c r="H505" s="153"/>
    </row>
    <row r="506" spans="1:8" ht="22.5" x14ac:dyDescent="0.2">
      <c r="A506" s="2"/>
      <c r="B506" s="58" t="s">
        <v>79</v>
      </c>
      <c r="C506" s="69" t="s">
        <v>310</v>
      </c>
      <c r="D506" s="25" t="s">
        <v>2</v>
      </c>
      <c r="E506" s="155">
        <v>60</v>
      </c>
      <c r="F506" s="84"/>
      <c r="G506" s="152">
        <f>$E506*F506</f>
        <v>0</v>
      </c>
      <c r="H506" s="153"/>
    </row>
    <row r="507" spans="1:8" x14ac:dyDescent="0.2">
      <c r="A507" s="2"/>
      <c r="B507" s="58"/>
      <c r="C507" s="69"/>
      <c r="D507" s="25"/>
      <c r="E507" s="155"/>
      <c r="F507" s="59"/>
      <c r="G507" s="59"/>
      <c r="H507" s="153"/>
    </row>
    <row r="508" spans="1:8" ht="67.5" x14ac:dyDescent="0.2">
      <c r="A508" s="2"/>
      <c r="B508" s="58" t="s">
        <v>81</v>
      </c>
      <c r="C508" s="69" t="s">
        <v>311</v>
      </c>
      <c r="D508" s="25" t="s">
        <v>2</v>
      </c>
      <c r="E508" s="155">
        <v>80</v>
      </c>
      <c r="F508" s="84"/>
      <c r="G508" s="152">
        <f>$E508*F508</f>
        <v>0</v>
      </c>
      <c r="H508" s="153"/>
    </row>
    <row r="509" spans="1:8" x14ac:dyDescent="0.2">
      <c r="A509" s="2"/>
      <c r="B509" s="58"/>
      <c r="C509" s="69"/>
      <c r="D509" s="25"/>
      <c r="E509" s="155"/>
      <c r="F509" s="59"/>
      <c r="G509" s="59"/>
      <c r="H509" s="153"/>
    </row>
    <row r="510" spans="1:8" x14ac:dyDescent="0.2">
      <c r="A510" s="2"/>
      <c r="B510" s="58" t="s">
        <v>82</v>
      </c>
      <c r="C510" s="69" t="s">
        <v>192</v>
      </c>
      <c r="D510" s="25" t="s">
        <v>2</v>
      </c>
      <c r="E510" s="155">
        <v>40</v>
      </c>
      <c r="F510" s="84"/>
      <c r="G510" s="152">
        <f>$E510*F510</f>
        <v>0</v>
      </c>
      <c r="H510" s="153"/>
    </row>
    <row r="511" spans="1:8" x14ac:dyDescent="0.2">
      <c r="A511" s="2"/>
      <c r="B511" s="58"/>
      <c r="C511" s="69"/>
      <c r="D511" s="25"/>
      <c r="E511" s="155"/>
      <c r="F511" s="59"/>
      <c r="G511" s="59"/>
      <c r="H511" s="153"/>
    </row>
    <row r="512" spans="1:8" ht="22.5" x14ac:dyDescent="0.2">
      <c r="A512" s="2"/>
      <c r="B512" s="58" t="s">
        <v>83</v>
      </c>
      <c r="C512" s="69" t="s">
        <v>194</v>
      </c>
      <c r="D512" s="25" t="s">
        <v>2</v>
      </c>
      <c r="E512" s="155">
        <v>40</v>
      </c>
      <c r="F512" s="84"/>
      <c r="G512" s="168">
        <f>$E512*F512</f>
        <v>0</v>
      </c>
    </row>
    <row r="513" spans="1:8" x14ac:dyDescent="0.2">
      <c r="A513" s="2"/>
      <c r="B513" s="58"/>
      <c r="C513" s="69"/>
      <c r="D513" s="25"/>
      <c r="E513" s="159"/>
      <c r="F513" s="59"/>
      <c r="G513" s="168"/>
    </row>
    <row r="514" spans="1:8" ht="33.75" x14ac:dyDescent="0.2">
      <c r="A514" s="2"/>
      <c r="B514" s="58" t="s">
        <v>84</v>
      </c>
      <c r="C514" s="169" t="s">
        <v>313</v>
      </c>
      <c r="D514" s="25" t="s">
        <v>0</v>
      </c>
      <c r="E514" s="159">
        <v>1</v>
      </c>
      <c r="F514" s="84"/>
      <c r="G514" s="168">
        <f>$E514*F514</f>
        <v>0</v>
      </c>
    </row>
    <row r="515" spans="1:8" x14ac:dyDescent="0.2">
      <c r="A515" s="2"/>
      <c r="B515" s="58"/>
      <c r="C515" s="169"/>
      <c r="D515" s="25"/>
      <c r="E515" s="159"/>
      <c r="F515" s="59"/>
      <c r="G515" s="59"/>
      <c r="H515" s="153"/>
    </row>
    <row r="516" spans="1:8" ht="56.25" x14ac:dyDescent="0.2">
      <c r="A516" s="2"/>
      <c r="B516" s="58" t="s">
        <v>85</v>
      </c>
      <c r="C516" s="69" t="s">
        <v>195</v>
      </c>
      <c r="D516" s="25" t="s">
        <v>0</v>
      </c>
      <c r="E516" s="159">
        <v>1</v>
      </c>
      <c r="F516" s="84"/>
      <c r="G516" s="152">
        <f>$E516*F516</f>
        <v>0</v>
      </c>
      <c r="H516" s="153"/>
    </row>
    <row r="517" spans="1:8" x14ac:dyDescent="0.2">
      <c r="A517" s="2"/>
      <c r="B517" s="58"/>
      <c r="C517" s="69"/>
      <c r="D517" s="25"/>
      <c r="E517" s="159"/>
      <c r="F517" s="59"/>
      <c r="G517" s="59"/>
      <c r="H517" s="153"/>
    </row>
    <row r="518" spans="1:8" ht="22.5" x14ac:dyDescent="0.2">
      <c r="A518" s="2"/>
      <c r="B518" s="58" t="s">
        <v>86</v>
      </c>
      <c r="C518" s="160" t="s">
        <v>157</v>
      </c>
      <c r="D518" s="1" t="s">
        <v>0</v>
      </c>
      <c r="E518" s="2">
        <v>1</v>
      </c>
      <c r="F518" s="84"/>
      <c r="G518" s="48">
        <f>$E518*F518</f>
        <v>0</v>
      </c>
    </row>
    <row r="519" spans="1:8" s="2" customFormat="1" x14ac:dyDescent="0.2">
      <c r="B519" s="58"/>
      <c r="C519" s="69"/>
      <c r="D519" s="82"/>
      <c r="E519" s="98"/>
      <c r="F519" s="57"/>
      <c r="G519" s="108"/>
      <c r="H519" s="170"/>
    </row>
    <row r="520" spans="1:8" x14ac:dyDescent="0.2">
      <c r="A520" s="2"/>
      <c r="B520" s="77" t="s">
        <v>87</v>
      </c>
      <c r="C520" s="99" t="s">
        <v>314</v>
      </c>
      <c r="D520" s="17" t="s">
        <v>0</v>
      </c>
      <c r="E520" s="87">
        <v>1</v>
      </c>
      <c r="F520" s="84"/>
      <c r="G520" s="108">
        <f>$E520*F520</f>
        <v>0</v>
      </c>
      <c r="H520" s="4"/>
    </row>
    <row r="521" spans="1:8" ht="12.75" x14ac:dyDescent="0.2">
      <c r="A521" s="2"/>
      <c r="B521" s="77"/>
      <c r="C521" s="171"/>
      <c r="D521" s="17"/>
      <c r="E521" s="87"/>
      <c r="F521" s="57"/>
      <c r="G521" s="108"/>
      <c r="H521" s="4"/>
    </row>
    <row r="522" spans="1:8" ht="56.25" x14ac:dyDescent="0.2">
      <c r="A522" s="2"/>
      <c r="B522" s="11" t="s">
        <v>88</v>
      </c>
      <c r="C522" s="99" t="s">
        <v>315</v>
      </c>
      <c r="D522" s="82" t="s">
        <v>0</v>
      </c>
      <c r="E522" s="98">
        <v>1</v>
      </c>
      <c r="F522" s="84"/>
      <c r="G522" s="108">
        <f>$E522*F522</f>
        <v>0</v>
      </c>
      <c r="H522" s="170"/>
    </row>
    <row r="523" spans="1:8" s="2" customFormat="1" x14ac:dyDescent="0.2">
      <c r="B523" s="89"/>
      <c r="C523" s="69"/>
      <c r="D523" s="82"/>
      <c r="E523" s="83"/>
      <c r="F523" s="172"/>
      <c r="G523" s="108"/>
      <c r="H523" s="170"/>
    </row>
    <row r="524" spans="1:8" ht="22.5" x14ac:dyDescent="0.2">
      <c r="A524" s="2"/>
      <c r="B524" s="11" t="s">
        <v>89</v>
      </c>
      <c r="C524" s="99" t="s">
        <v>158</v>
      </c>
      <c r="E524" s="96"/>
    </row>
    <row r="525" spans="1:8" x14ac:dyDescent="0.2">
      <c r="A525" s="2"/>
      <c r="C525" s="99" t="s">
        <v>159</v>
      </c>
      <c r="E525" s="96"/>
    </row>
    <row r="526" spans="1:8" x14ac:dyDescent="0.2">
      <c r="A526" s="2"/>
      <c r="C526" s="99" t="s">
        <v>160</v>
      </c>
      <c r="E526" s="96"/>
    </row>
    <row r="527" spans="1:8" x14ac:dyDescent="0.2">
      <c r="A527" s="2"/>
      <c r="C527" s="99" t="s">
        <v>161</v>
      </c>
      <c r="E527" s="96"/>
    </row>
    <row r="528" spans="1:8" ht="33.75" x14ac:dyDescent="0.2">
      <c r="A528" s="2"/>
      <c r="C528" s="99" t="s">
        <v>162</v>
      </c>
      <c r="E528" s="96"/>
    </row>
    <row r="529" spans="1:8" x14ac:dyDescent="0.2">
      <c r="A529" s="2"/>
      <c r="C529" s="99" t="s">
        <v>163</v>
      </c>
      <c r="E529" s="96"/>
    </row>
    <row r="530" spans="1:8" x14ac:dyDescent="0.2">
      <c r="A530" s="2"/>
      <c r="C530" s="99" t="s">
        <v>164</v>
      </c>
      <c r="E530" s="96"/>
    </row>
    <row r="531" spans="1:8" x14ac:dyDescent="0.2">
      <c r="A531" s="2"/>
      <c r="C531" s="99" t="s">
        <v>165</v>
      </c>
      <c r="E531" s="96"/>
    </row>
    <row r="532" spans="1:8" ht="22.5" x14ac:dyDescent="0.2">
      <c r="A532" s="2"/>
      <c r="C532" s="99" t="s">
        <v>166</v>
      </c>
      <c r="E532" s="96"/>
    </row>
    <row r="533" spans="1:8" ht="33.75" x14ac:dyDescent="0.2">
      <c r="A533" s="2"/>
      <c r="C533" s="99" t="s">
        <v>167</v>
      </c>
      <c r="E533" s="96"/>
    </row>
    <row r="534" spans="1:8" ht="22.5" x14ac:dyDescent="0.2">
      <c r="A534" s="2"/>
      <c r="C534" s="99" t="s">
        <v>168</v>
      </c>
      <c r="E534" s="96"/>
    </row>
    <row r="535" spans="1:8" ht="22.5" x14ac:dyDescent="0.2">
      <c r="A535" s="2"/>
      <c r="C535" s="99" t="s">
        <v>169</v>
      </c>
      <c r="E535" s="96"/>
    </row>
    <row r="536" spans="1:8" s="2" customFormat="1" x14ac:dyDescent="0.2">
      <c r="B536" s="89"/>
      <c r="C536" s="69" t="s">
        <v>41</v>
      </c>
      <c r="D536" s="82" t="s">
        <v>0</v>
      </c>
      <c r="E536" s="98">
        <v>1</v>
      </c>
      <c r="F536" s="84"/>
      <c r="G536" s="108">
        <f>$E536*F536</f>
        <v>0</v>
      </c>
      <c r="H536" s="170"/>
    </row>
    <row r="537" spans="1:8" x14ac:dyDescent="0.2">
      <c r="B537" s="64"/>
      <c r="D537" s="14"/>
      <c r="F537" s="48"/>
    </row>
    <row r="538" spans="1:8" ht="22.5" x14ac:dyDescent="0.2">
      <c r="B538" s="126" t="str">
        <f>B456</f>
        <v>II.7.138</v>
      </c>
      <c r="C538" s="71" t="str">
        <f>CONCATENATE("UKUPNO ",C456, )</f>
        <v>UKUPNO H. ADRIATIC - Osiguravanje napajanja najmoprimca - kiosk na plaži</v>
      </c>
      <c r="D538" s="14"/>
      <c r="E538" s="10"/>
      <c r="F538" s="48"/>
      <c r="G538" s="18">
        <f>SUM(G458:G537)</f>
        <v>0</v>
      </c>
    </row>
    <row r="539" spans="1:8" s="10" customFormat="1" x14ac:dyDescent="0.2">
      <c r="A539" s="203"/>
      <c r="B539" s="31"/>
      <c r="C539" s="71"/>
      <c r="D539" s="14"/>
      <c r="F539" s="48"/>
      <c r="G539" s="18"/>
      <c r="H539" s="7"/>
    </row>
    <row r="540" spans="1:8" x14ac:dyDescent="0.2">
      <c r="B540" s="44"/>
      <c r="C540" s="56"/>
      <c r="D540" s="47"/>
      <c r="E540" s="45"/>
      <c r="F540" s="46"/>
      <c r="G540" s="46"/>
      <c r="H540" s="70"/>
    </row>
    <row r="541" spans="1:8" x14ac:dyDescent="0.2">
      <c r="B541" s="126"/>
      <c r="C541" s="71"/>
      <c r="D541" s="14"/>
      <c r="E541" s="10"/>
      <c r="F541" s="48"/>
      <c r="G541" s="18"/>
    </row>
    <row r="542" spans="1:8" s="10" customFormat="1" x14ac:dyDescent="0.2">
      <c r="A542" s="203"/>
      <c r="B542" s="12" t="s">
        <v>263</v>
      </c>
      <c r="C542" s="71" t="s">
        <v>264</v>
      </c>
      <c r="D542" s="14"/>
      <c r="F542" s="48"/>
      <c r="G542" s="65"/>
      <c r="H542" s="7"/>
    </row>
    <row r="543" spans="1:8" s="10" customFormat="1" x14ac:dyDescent="0.2">
      <c r="A543" s="97"/>
      <c r="B543" s="64"/>
      <c r="C543" s="6"/>
      <c r="D543" s="14"/>
      <c r="F543" s="48"/>
      <c r="G543" s="65"/>
      <c r="H543" s="7"/>
    </row>
    <row r="544" spans="1:8" s="10" customFormat="1" ht="22.5" x14ac:dyDescent="0.2">
      <c r="A544" s="97"/>
      <c r="B544" s="64" t="s">
        <v>4</v>
      </c>
      <c r="C544" s="6" t="s">
        <v>111</v>
      </c>
      <c r="D544" s="14" t="s">
        <v>0</v>
      </c>
      <c r="E544" s="14">
        <v>1</v>
      </c>
      <c r="F544" s="48"/>
      <c r="G544" s="65">
        <f>$E544*F544</f>
        <v>0</v>
      </c>
      <c r="H544" s="7"/>
    </row>
    <row r="545" spans="1:8" s="10" customFormat="1" x14ac:dyDescent="0.2">
      <c r="A545" s="97"/>
      <c r="B545" s="64"/>
      <c r="C545" s="6"/>
      <c r="D545" s="14"/>
      <c r="E545" s="14"/>
      <c r="F545" s="48"/>
      <c r="G545" s="65"/>
      <c r="H545" s="7"/>
    </row>
    <row r="546" spans="1:8" s="10" customFormat="1" ht="22.5" x14ac:dyDescent="0.2">
      <c r="A546" s="97"/>
      <c r="B546" s="64" t="s">
        <v>5</v>
      </c>
      <c r="C546" s="6" t="s">
        <v>292</v>
      </c>
      <c r="D546" s="14" t="s">
        <v>0</v>
      </c>
      <c r="E546" s="14">
        <v>1</v>
      </c>
      <c r="F546" s="48"/>
      <c r="G546" s="65">
        <f>$E546*F546</f>
        <v>0</v>
      </c>
      <c r="H546" s="7"/>
    </row>
    <row r="547" spans="1:8" x14ac:dyDescent="0.2">
      <c r="A547" s="97"/>
      <c r="B547" s="64"/>
      <c r="D547" s="14"/>
      <c r="F547" s="48"/>
    </row>
    <row r="548" spans="1:8" x14ac:dyDescent="0.2">
      <c r="A548" s="97"/>
      <c r="B548" s="64" t="s">
        <v>6</v>
      </c>
      <c r="C548" s="6" t="s">
        <v>272</v>
      </c>
      <c r="D548" s="14"/>
      <c r="F548" s="48"/>
    </row>
    <row r="549" spans="1:8" ht="22.5" x14ac:dyDescent="0.2">
      <c r="A549" s="97"/>
      <c r="B549" s="64"/>
      <c r="C549" s="6" t="s">
        <v>293</v>
      </c>
      <c r="D549" s="14"/>
      <c r="F549" s="48"/>
    </row>
    <row r="550" spans="1:8" x14ac:dyDescent="0.2">
      <c r="A550" s="97"/>
      <c r="B550" s="64"/>
      <c r="C550" s="6" t="s">
        <v>92</v>
      </c>
      <c r="D550" s="1" t="s">
        <v>1</v>
      </c>
      <c r="E550" s="14">
        <v>20</v>
      </c>
      <c r="G550" s="65">
        <f>$E550*F550</f>
        <v>0</v>
      </c>
    </row>
    <row r="551" spans="1:8" ht="22.5" x14ac:dyDescent="0.2">
      <c r="B551" s="64"/>
      <c r="C551" s="6" t="s">
        <v>93</v>
      </c>
      <c r="D551" s="1" t="s">
        <v>1</v>
      </c>
      <c r="E551" s="14">
        <v>20</v>
      </c>
      <c r="G551" s="65">
        <f>$E551*F551</f>
        <v>0</v>
      </c>
    </row>
    <row r="552" spans="1:8" x14ac:dyDescent="0.2">
      <c r="A552" s="97"/>
      <c r="B552" s="64"/>
      <c r="D552" s="14"/>
      <c r="F552" s="48"/>
    </row>
    <row r="553" spans="1:8" ht="33.75" x14ac:dyDescent="0.2">
      <c r="A553" s="97"/>
      <c r="B553" s="64" t="s">
        <v>7</v>
      </c>
      <c r="C553" s="6" t="s">
        <v>75</v>
      </c>
      <c r="D553" s="1" t="s">
        <v>0</v>
      </c>
      <c r="E553" s="14">
        <v>1</v>
      </c>
      <c r="G553" s="65">
        <f>$E553*F553</f>
        <v>0</v>
      </c>
    </row>
    <row r="554" spans="1:8" x14ac:dyDescent="0.2">
      <c r="A554" s="97"/>
      <c r="B554" s="64"/>
      <c r="D554" s="14"/>
      <c r="F554" s="48"/>
    </row>
    <row r="555" spans="1:8" x14ac:dyDescent="0.2">
      <c r="B555" s="126" t="str">
        <f>B542</f>
        <v>II.7.237</v>
      </c>
      <c r="C555" s="71" t="str">
        <f>CONCATENATE("UKUPNO ",C542, )</f>
        <v>UKUPNO H. SIPAR - Zamjena terasnih lampi smještajnih jedinica</v>
      </c>
      <c r="D555" s="14"/>
      <c r="E555" s="10"/>
      <c r="F555" s="48"/>
      <c r="G555" s="18">
        <f>SUM(G544:G554)</f>
        <v>0</v>
      </c>
    </row>
    <row r="556" spans="1:8" x14ac:dyDescent="0.2">
      <c r="B556" s="126"/>
      <c r="C556" s="71"/>
      <c r="D556" s="14"/>
      <c r="E556" s="10"/>
      <c r="F556" s="48"/>
      <c r="G556" s="18"/>
    </row>
    <row r="557" spans="1:8" s="10" customFormat="1" x14ac:dyDescent="0.2">
      <c r="A557" s="203"/>
      <c r="B557" s="44"/>
      <c r="C557" s="128"/>
      <c r="D557" s="47"/>
      <c r="E557" s="45"/>
      <c r="F557" s="46"/>
      <c r="G557" s="46"/>
      <c r="H557" s="75"/>
    </row>
    <row r="558" spans="1:8" s="10" customFormat="1" x14ac:dyDescent="0.2">
      <c r="A558" s="97"/>
      <c r="B558" s="64"/>
      <c r="C558" s="6"/>
      <c r="D558" s="14"/>
      <c r="F558" s="48"/>
      <c r="G558" s="65"/>
      <c r="H558" s="7"/>
    </row>
    <row r="559" spans="1:8" s="10" customFormat="1" x14ac:dyDescent="0.2">
      <c r="A559" s="203"/>
      <c r="B559" s="72" t="s">
        <v>108</v>
      </c>
      <c r="C559" s="49" t="s">
        <v>178</v>
      </c>
      <c r="D559" s="32"/>
      <c r="E559" s="32"/>
      <c r="F559" s="73"/>
      <c r="G559" s="18"/>
      <c r="H559" s="76"/>
    </row>
    <row r="560" spans="1:8" x14ac:dyDescent="0.2">
      <c r="A560" s="97"/>
      <c r="B560" s="64"/>
      <c r="D560" s="14"/>
      <c r="F560" s="48"/>
    </row>
    <row r="561" spans="1:8" ht="22.5" x14ac:dyDescent="0.2">
      <c r="A561" s="97"/>
      <c r="B561" s="64" t="s">
        <v>4</v>
      </c>
      <c r="C561" s="6" t="s">
        <v>111</v>
      </c>
      <c r="D561" s="14" t="s">
        <v>0</v>
      </c>
      <c r="E561" s="14">
        <v>1</v>
      </c>
      <c r="F561" s="48"/>
      <c r="G561" s="65">
        <f>$E561*F561</f>
        <v>0</v>
      </c>
    </row>
    <row r="562" spans="1:8" x14ac:dyDescent="0.2">
      <c r="A562" s="97"/>
      <c r="B562" s="64"/>
      <c r="D562" s="14"/>
      <c r="F562" s="48"/>
      <c r="G562" s="65"/>
    </row>
    <row r="563" spans="1:8" ht="22.5" x14ac:dyDescent="0.2">
      <c r="A563" s="97"/>
      <c r="B563" s="64" t="s">
        <v>5</v>
      </c>
      <c r="C563" s="6" t="s">
        <v>229</v>
      </c>
      <c r="D563" s="14" t="s">
        <v>0</v>
      </c>
      <c r="E563" s="14">
        <v>1</v>
      </c>
      <c r="F563" s="48"/>
      <c r="G563" s="65">
        <f>$E563*F563</f>
        <v>0</v>
      </c>
    </row>
    <row r="564" spans="1:8" x14ac:dyDescent="0.2">
      <c r="A564" s="97"/>
      <c r="B564" s="64"/>
      <c r="D564" s="14"/>
      <c r="F564" s="48"/>
    </row>
    <row r="565" spans="1:8" s="115" customFormat="1" ht="56.25" x14ac:dyDescent="0.2">
      <c r="A565" s="208"/>
      <c r="B565" s="64" t="s">
        <v>6</v>
      </c>
      <c r="C565" s="6" t="s">
        <v>228</v>
      </c>
      <c r="D565" s="14" t="s">
        <v>227</v>
      </c>
      <c r="E565" s="14">
        <v>80.650000000000006</v>
      </c>
      <c r="F565" s="7"/>
      <c r="G565" s="65"/>
      <c r="H565" s="54"/>
    </row>
    <row r="566" spans="1:8" s="115" customFormat="1" x14ac:dyDescent="0.2">
      <c r="A566" s="208"/>
      <c r="B566" s="64"/>
      <c r="C566" s="6" t="s">
        <v>225</v>
      </c>
      <c r="D566" s="14" t="s">
        <v>0</v>
      </c>
      <c r="E566" s="14">
        <v>4</v>
      </c>
      <c r="F566" s="7"/>
      <c r="G566" s="65"/>
      <c r="H566" s="54"/>
    </row>
    <row r="567" spans="1:8" s="115" customFormat="1" x14ac:dyDescent="0.2">
      <c r="A567" s="208"/>
      <c r="B567" s="64"/>
      <c r="C567" s="6" t="s">
        <v>225</v>
      </c>
      <c r="D567" s="14" t="s">
        <v>0</v>
      </c>
      <c r="E567" s="14">
        <v>8</v>
      </c>
      <c r="F567" s="7"/>
      <c r="G567" s="65"/>
      <c r="H567" s="54"/>
    </row>
    <row r="568" spans="1:8" s="115" customFormat="1" x14ac:dyDescent="0.2">
      <c r="A568" s="208"/>
      <c r="B568" s="64"/>
      <c r="C568" s="6" t="s">
        <v>226</v>
      </c>
      <c r="D568" s="14" t="s">
        <v>0</v>
      </c>
      <c r="E568" s="14">
        <v>12</v>
      </c>
      <c r="F568" s="7"/>
      <c r="G568" s="65"/>
      <c r="H568" s="54"/>
    </row>
    <row r="569" spans="1:8" x14ac:dyDescent="0.2">
      <c r="A569" s="97"/>
      <c r="B569" s="64"/>
      <c r="C569" s="6" t="s">
        <v>92</v>
      </c>
      <c r="D569" s="14" t="s">
        <v>227</v>
      </c>
      <c r="E569" s="14">
        <v>80.650000000000006</v>
      </c>
      <c r="F569" s="48"/>
    </row>
    <row r="570" spans="1:8" ht="22.5" x14ac:dyDescent="0.2">
      <c r="A570" s="97"/>
      <c r="B570" s="64"/>
      <c r="C570" s="6" t="s">
        <v>93</v>
      </c>
      <c r="D570" s="14" t="s">
        <v>227</v>
      </c>
      <c r="E570" s="14">
        <v>80.650000000000006</v>
      </c>
      <c r="F570" s="48"/>
    </row>
    <row r="571" spans="1:8" x14ac:dyDescent="0.2">
      <c r="A571" s="97"/>
      <c r="B571" s="64"/>
      <c r="D571" s="14"/>
      <c r="F571" s="48"/>
      <c r="G571" s="65"/>
    </row>
    <row r="572" spans="1:8" ht="22.5" x14ac:dyDescent="0.2">
      <c r="A572" s="97"/>
      <c r="B572" s="64" t="s">
        <v>7</v>
      </c>
      <c r="C572" s="6" t="s">
        <v>232</v>
      </c>
      <c r="D572" s="14" t="s">
        <v>0</v>
      </c>
      <c r="E572" s="14">
        <v>20</v>
      </c>
      <c r="F572" s="48"/>
      <c r="G572" s="65">
        <f>$E572*F572</f>
        <v>0</v>
      </c>
    </row>
    <row r="573" spans="1:8" x14ac:dyDescent="0.2">
      <c r="A573" s="97"/>
      <c r="B573" s="64"/>
      <c r="D573" s="14"/>
      <c r="F573" s="48"/>
    </row>
    <row r="574" spans="1:8" ht="45" x14ac:dyDescent="0.2">
      <c r="A574" s="97"/>
      <c r="B574" s="64" t="s">
        <v>14</v>
      </c>
      <c r="C574" s="6" t="s">
        <v>231</v>
      </c>
      <c r="D574" s="14"/>
      <c r="F574" s="48"/>
    </row>
    <row r="575" spans="1:8" x14ac:dyDescent="0.2">
      <c r="A575" s="97"/>
      <c r="B575" s="64"/>
      <c r="C575" s="6" t="s">
        <v>92</v>
      </c>
      <c r="D575" s="14" t="s">
        <v>1</v>
      </c>
      <c r="E575" s="14">
        <v>20</v>
      </c>
      <c r="F575" s="48"/>
      <c r="G575" s="65">
        <f>$E575*F575</f>
        <v>0</v>
      </c>
    </row>
    <row r="576" spans="1:8" ht="22.5" x14ac:dyDescent="0.2">
      <c r="A576" s="7"/>
      <c r="B576" s="64"/>
      <c r="C576" s="6" t="s">
        <v>93</v>
      </c>
      <c r="D576" s="14" t="s">
        <v>1</v>
      </c>
      <c r="E576" s="14">
        <v>20</v>
      </c>
      <c r="F576" s="48"/>
      <c r="G576" s="65">
        <f>$E576*F576</f>
        <v>0</v>
      </c>
    </row>
    <row r="577" spans="1:8" x14ac:dyDescent="0.2">
      <c r="A577" s="97"/>
      <c r="B577" s="64"/>
      <c r="D577" s="14"/>
      <c r="F577" s="48"/>
    </row>
    <row r="578" spans="1:8" x14ac:dyDescent="0.2">
      <c r="A578" s="97"/>
      <c r="B578" s="64" t="s">
        <v>15</v>
      </c>
      <c r="C578" s="6" t="s">
        <v>230</v>
      </c>
      <c r="D578" s="14" t="s">
        <v>0</v>
      </c>
      <c r="E578" s="14">
        <v>1</v>
      </c>
      <c r="F578" s="48"/>
      <c r="G578" s="65">
        <f>$E578*F578</f>
        <v>0</v>
      </c>
    </row>
    <row r="579" spans="1:8" x14ac:dyDescent="0.2">
      <c r="A579" s="97"/>
      <c r="B579" s="64"/>
      <c r="D579" s="14"/>
      <c r="F579" s="48"/>
    </row>
    <row r="580" spans="1:8" ht="33.75" x14ac:dyDescent="0.2">
      <c r="B580" s="64" t="s">
        <v>16</v>
      </c>
      <c r="C580" s="33" t="s">
        <v>48</v>
      </c>
    </row>
    <row r="581" spans="1:8" x14ac:dyDescent="0.2">
      <c r="B581" s="64"/>
      <c r="C581" s="3" t="s">
        <v>23</v>
      </c>
    </row>
    <row r="582" spans="1:8" x14ac:dyDescent="0.2">
      <c r="B582" s="64"/>
      <c r="C582" s="6" t="s">
        <v>24</v>
      </c>
    </row>
    <row r="583" spans="1:8" x14ac:dyDescent="0.2">
      <c r="C583" s="34" t="s">
        <v>25</v>
      </c>
    </row>
    <row r="584" spans="1:8" x14ac:dyDescent="0.2">
      <c r="C584" s="34" t="s">
        <v>26</v>
      </c>
    </row>
    <row r="585" spans="1:8" x14ac:dyDescent="0.2">
      <c r="C585" s="34" t="s">
        <v>47</v>
      </c>
    </row>
    <row r="586" spans="1:8" x14ac:dyDescent="0.2">
      <c r="C586" s="34" t="s">
        <v>27</v>
      </c>
    </row>
    <row r="587" spans="1:8" x14ac:dyDescent="0.2">
      <c r="C587" s="6" t="s">
        <v>41</v>
      </c>
      <c r="D587" s="1" t="s">
        <v>0</v>
      </c>
      <c r="E587" s="14">
        <v>1</v>
      </c>
      <c r="G587" s="65">
        <f>$E587*F587</f>
        <v>0</v>
      </c>
    </row>
    <row r="588" spans="1:8" x14ac:dyDescent="0.2">
      <c r="A588" s="97"/>
      <c r="B588" s="64"/>
      <c r="D588" s="14"/>
      <c r="F588" s="48"/>
    </row>
    <row r="589" spans="1:8" ht="22.5" x14ac:dyDescent="0.2">
      <c r="B589" s="124" t="str">
        <f>B559</f>
        <v>II.7.313</v>
      </c>
      <c r="C589" s="71" t="str">
        <f>CONCATENATE("UKUPNO ",C559, )</f>
        <v>UKUPNO AC STELLA MARIS - Zamjena LED rasvjete na terasi recepcije i restorana</v>
      </c>
      <c r="D589" s="14"/>
      <c r="F589" s="48"/>
      <c r="G589" s="18">
        <f>SUM(G561:G588)</f>
        <v>0</v>
      </c>
    </row>
    <row r="590" spans="1:8" x14ac:dyDescent="0.2">
      <c r="B590" s="124"/>
      <c r="C590" s="71"/>
      <c r="D590" s="14"/>
      <c r="F590" s="48"/>
      <c r="G590" s="18"/>
    </row>
    <row r="591" spans="1:8" s="10" customFormat="1" x14ac:dyDescent="0.2">
      <c r="A591" s="203"/>
      <c r="B591" s="44"/>
      <c r="C591" s="56"/>
      <c r="D591" s="47"/>
      <c r="E591" s="45"/>
      <c r="F591" s="46"/>
      <c r="G591" s="46"/>
      <c r="H591" s="70"/>
    </row>
    <row r="592" spans="1:8" s="10" customFormat="1" x14ac:dyDescent="0.2">
      <c r="A592" s="97"/>
      <c r="B592" s="64"/>
      <c r="C592" s="6"/>
      <c r="D592" s="14"/>
      <c r="F592" s="48"/>
      <c r="G592" s="65"/>
      <c r="H592" s="7"/>
    </row>
    <row r="593" spans="1:8" s="10" customFormat="1" x14ac:dyDescent="0.2">
      <c r="A593" s="203"/>
      <c r="B593" s="12" t="s">
        <v>254</v>
      </c>
      <c r="C593" s="71" t="s">
        <v>255</v>
      </c>
      <c r="D593" s="14"/>
      <c r="F593" s="48"/>
      <c r="G593" s="65"/>
      <c r="H593" s="7"/>
    </row>
    <row r="594" spans="1:8" s="10" customFormat="1" x14ac:dyDescent="0.2">
      <c r="A594" s="97"/>
      <c r="B594" s="64"/>
      <c r="C594" s="6"/>
      <c r="D594" s="14"/>
      <c r="F594" s="48"/>
      <c r="G594" s="65"/>
      <c r="H594" s="7"/>
    </row>
    <row r="595" spans="1:8" s="10" customFormat="1" ht="22.5" x14ac:dyDescent="0.2">
      <c r="A595" s="203"/>
      <c r="B595" s="64" t="s">
        <v>4</v>
      </c>
      <c r="C595" s="6" t="s">
        <v>111</v>
      </c>
      <c r="D595" s="14" t="s">
        <v>0</v>
      </c>
      <c r="E595" s="14">
        <v>1</v>
      </c>
      <c r="F595" s="48"/>
      <c r="G595" s="65">
        <f>$E595*F595</f>
        <v>0</v>
      </c>
      <c r="H595" s="7"/>
    </row>
    <row r="596" spans="1:8" s="10" customFormat="1" x14ac:dyDescent="0.2">
      <c r="A596" s="203"/>
      <c r="B596" s="64"/>
      <c r="C596" s="6"/>
      <c r="D596" s="14"/>
      <c r="E596" s="14"/>
      <c r="F596" s="48"/>
      <c r="G596" s="65"/>
      <c r="H596" s="7"/>
    </row>
    <row r="597" spans="1:8" s="10" customFormat="1" ht="22.5" x14ac:dyDescent="0.2">
      <c r="A597" s="203"/>
      <c r="B597" s="64" t="s">
        <v>5</v>
      </c>
      <c r="C597" s="6" t="s">
        <v>112</v>
      </c>
      <c r="D597" s="14" t="s">
        <v>0</v>
      </c>
      <c r="E597" s="14">
        <v>1</v>
      </c>
      <c r="F597" s="48"/>
      <c r="G597" s="65">
        <f>$E597*F597</f>
        <v>0</v>
      </c>
      <c r="H597" s="7"/>
    </row>
    <row r="598" spans="1:8" s="10" customFormat="1" x14ac:dyDescent="0.2">
      <c r="A598" s="97"/>
      <c r="B598" s="64"/>
      <c r="C598" s="6"/>
      <c r="D598" s="14"/>
      <c r="F598" s="48"/>
      <c r="G598" s="65"/>
      <c r="H598" s="7"/>
    </row>
    <row r="599" spans="1:8" ht="33.75" x14ac:dyDescent="0.2">
      <c r="B599" s="64" t="s">
        <v>6</v>
      </c>
      <c r="C599" s="6" t="s">
        <v>98</v>
      </c>
      <c r="D599" s="1" t="s">
        <v>0</v>
      </c>
      <c r="E599" s="14">
        <v>1</v>
      </c>
      <c r="F599" s="48"/>
      <c r="G599" s="65">
        <f>$E599*F599</f>
        <v>0</v>
      </c>
    </row>
    <row r="600" spans="1:8" x14ac:dyDescent="0.2">
      <c r="B600" s="64"/>
      <c r="D600" s="14"/>
      <c r="F600" s="48"/>
    </row>
    <row r="601" spans="1:8" ht="33.75" x14ac:dyDescent="0.2">
      <c r="B601" s="64" t="s">
        <v>7</v>
      </c>
      <c r="C601" s="6" t="s">
        <v>256</v>
      </c>
      <c r="D601" s="1" t="s">
        <v>0</v>
      </c>
      <c r="E601" s="14">
        <v>1</v>
      </c>
      <c r="F601" s="48"/>
      <c r="G601" s="65">
        <f>$E601*F601</f>
        <v>0</v>
      </c>
    </row>
    <row r="602" spans="1:8" x14ac:dyDescent="0.2">
      <c r="B602" s="64"/>
      <c r="D602" s="14"/>
      <c r="F602" s="48"/>
    </row>
    <row r="603" spans="1:8" ht="22.5" x14ac:dyDescent="0.2">
      <c r="B603" s="64" t="s">
        <v>14</v>
      </c>
      <c r="C603" s="6" t="s">
        <v>72</v>
      </c>
      <c r="D603" s="14" t="s">
        <v>1</v>
      </c>
      <c r="E603" s="14">
        <v>1</v>
      </c>
      <c r="F603" s="48"/>
      <c r="G603" s="65">
        <f>$E603*F603</f>
        <v>0</v>
      </c>
    </row>
    <row r="604" spans="1:8" x14ac:dyDescent="0.2">
      <c r="B604" s="64"/>
      <c r="D604" s="14"/>
      <c r="F604" s="48"/>
    </row>
    <row r="605" spans="1:8" ht="22.5" x14ac:dyDescent="0.2">
      <c r="B605" s="64" t="s">
        <v>15</v>
      </c>
      <c r="C605" s="6" t="s">
        <v>110</v>
      </c>
      <c r="D605" s="14" t="s">
        <v>1</v>
      </c>
      <c r="E605" s="14">
        <v>1</v>
      </c>
      <c r="F605" s="48"/>
      <c r="G605" s="65">
        <f>$E605*F605</f>
        <v>0</v>
      </c>
    </row>
    <row r="606" spans="1:8" x14ac:dyDescent="0.2">
      <c r="B606" s="64"/>
      <c r="D606" s="14"/>
      <c r="F606" s="48"/>
    </row>
    <row r="607" spans="1:8" ht="157.5" x14ac:dyDescent="0.2">
      <c r="B607" s="64" t="s">
        <v>16</v>
      </c>
      <c r="C607" s="6" t="s">
        <v>257</v>
      </c>
      <c r="D607" s="14" t="s">
        <v>1</v>
      </c>
      <c r="E607" s="14">
        <v>1</v>
      </c>
      <c r="F607" s="48"/>
      <c r="G607" s="65">
        <f>$E607*F607</f>
        <v>0</v>
      </c>
    </row>
    <row r="608" spans="1:8" x14ac:dyDescent="0.2">
      <c r="B608" s="64"/>
      <c r="D608" s="14"/>
      <c r="F608" s="48"/>
    </row>
    <row r="609" spans="1:8" ht="33.75" x14ac:dyDescent="0.2">
      <c r="B609" s="64" t="s">
        <v>17</v>
      </c>
      <c r="C609" s="6" t="s">
        <v>75</v>
      </c>
      <c r="D609" s="1" t="s">
        <v>0</v>
      </c>
      <c r="E609" s="14">
        <v>1</v>
      </c>
      <c r="G609" s="65">
        <f>$E609*F609</f>
        <v>0</v>
      </c>
    </row>
    <row r="610" spans="1:8" x14ac:dyDescent="0.2">
      <c r="B610" s="64"/>
    </row>
    <row r="611" spans="1:8" ht="33.75" x14ac:dyDescent="0.2">
      <c r="B611" s="64" t="s">
        <v>18</v>
      </c>
      <c r="C611" s="33" t="s">
        <v>48</v>
      </c>
    </row>
    <row r="612" spans="1:8" x14ac:dyDescent="0.2">
      <c r="B612" s="64"/>
      <c r="C612" s="3" t="s">
        <v>23</v>
      </c>
    </row>
    <row r="613" spans="1:8" x14ac:dyDescent="0.2">
      <c r="B613" s="64"/>
      <c r="C613" s="6" t="s">
        <v>24</v>
      </c>
    </row>
    <row r="614" spans="1:8" x14ac:dyDescent="0.2">
      <c r="C614" s="34" t="s">
        <v>25</v>
      </c>
    </row>
    <row r="615" spans="1:8" x14ac:dyDescent="0.2">
      <c r="C615" s="34" t="s">
        <v>26</v>
      </c>
    </row>
    <row r="616" spans="1:8" x14ac:dyDescent="0.2">
      <c r="C616" s="34" t="s">
        <v>47</v>
      </c>
    </row>
    <row r="617" spans="1:8" x14ac:dyDescent="0.2">
      <c r="C617" s="34" t="s">
        <v>27</v>
      </c>
    </row>
    <row r="618" spans="1:8" x14ac:dyDescent="0.2">
      <c r="C618" s="6" t="s">
        <v>41</v>
      </c>
      <c r="D618" s="1" t="s">
        <v>0</v>
      </c>
      <c r="E618" s="14">
        <v>1</v>
      </c>
      <c r="G618" s="65">
        <f>$E618*F618</f>
        <v>0</v>
      </c>
    </row>
    <row r="619" spans="1:8" s="10" customFormat="1" x14ac:dyDescent="0.2">
      <c r="A619" s="97"/>
      <c r="B619" s="64"/>
      <c r="C619" s="6"/>
      <c r="D619" s="14"/>
      <c r="F619" s="48"/>
      <c r="G619" s="65"/>
      <c r="H619" s="7"/>
    </row>
    <row r="620" spans="1:8" s="10" customFormat="1" x14ac:dyDescent="0.2">
      <c r="A620" s="203"/>
      <c r="B620" s="31" t="str">
        <f>B593</f>
        <v>II.7.321</v>
      </c>
      <c r="C620" s="71" t="str">
        <f>CONCATENATE("UKUPNO ",C593, )</f>
        <v>UKUPNO H. ADRIATIC - Sanacija vanjske rasvjete</v>
      </c>
      <c r="D620" s="14"/>
      <c r="F620" s="48"/>
      <c r="G620" s="18">
        <f>SUM(G595:G619)</f>
        <v>0</v>
      </c>
      <c r="H620" s="7"/>
    </row>
    <row r="621" spans="1:8" x14ac:dyDescent="0.2">
      <c r="B621" s="126"/>
      <c r="C621" s="71"/>
      <c r="D621" s="14"/>
      <c r="E621" s="10"/>
      <c r="F621" s="48"/>
      <c r="G621" s="18"/>
    </row>
    <row r="622" spans="1:8" s="10" customFormat="1" x14ac:dyDescent="0.2">
      <c r="A622" s="203"/>
      <c r="B622" s="44"/>
      <c r="C622" s="56"/>
      <c r="D622" s="47"/>
      <c r="E622" s="45"/>
      <c r="F622" s="46"/>
      <c r="G622" s="46"/>
      <c r="H622" s="70"/>
    </row>
    <row r="623" spans="1:8" s="10" customFormat="1" x14ac:dyDescent="0.2">
      <c r="A623" s="97"/>
      <c r="B623" s="64"/>
      <c r="D623" s="14"/>
      <c r="F623" s="48"/>
      <c r="G623" s="65"/>
      <c r="H623" s="7"/>
    </row>
    <row r="624" spans="1:8" s="10" customFormat="1" x14ac:dyDescent="0.2">
      <c r="A624" s="203"/>
      <c r="B624" s="12" t="s">
        <v>328</v>
      </c>
      <c r="C624" s="71" t="s">
        <v>329</v>
      </c>
      <c r="D624" s="14"/>
      <c r="F624" s="48"/>
      <c r="G624" s="65"/>
      <c r="H624" s="7"/>
    </row>
    <row r="625" spans="1:8" s="10" customFormat="1" x14ac:dyDescent="0.2">
      <c r="A625" s="97"/>
      <c r="B625" s="64"/>
      <c r="C625" s="6"/>
      <c r="D625" s="14"/>
      <c r="F625" s="48"/>
      <c r="G625" s="65"/>
      <c r="H625" s="7"/>
    </row>
    <row r="626" spans="1:8" s="10" customFormat="1" ht="22.5" x14ac:dyDescent="0.2">
      <c r="A626" s="203"/>
      <c r="B626" s="64" t="s">
        <v>4</v>
      </c>
      <c r="C626" s="6" t="s">
        <v>111</v>
      </c>
      <c r="D626" s="14" t="s">
        <v>0</v>
      </c>
      <c r="E626" s="14">
        <v>1</v>
      </c>
      <c r="F626" s="48"/>
      <c r="G626" s="65">
        <f>$E626*F626</f>
        <v>0</v>
      </c>
      <c r="H626" s="7"/>
    </row>
    <row r="627" spans="1:8" s="10" customFormat="1" x14ac:dyDescent="0.2">
      <c r="A627" s="203"/>
      <c r="B627" s="64"/>
      <c r="C627" s="6"/>
      <c r="D627" s="14"/>
      <c r="E627" s="14"/>
      <c r="F627" s="48"/>
      <c r="G627" s="65"/>
      <c r="H627" s="7"/>
    </row>
    <row r="628" spans="1:8" s="10" customFormat="1" ht="22.5" x14ac:dyDescent="0.2">
      <c r="A628" s="203"/>
      <c r="B628" s="64" t="s">
        <v>5</v>
      </c>
      <c r="C628" s="6" t="s">
        <v>330</v>
      </c>
      <c r="D628" s="14" t="s">
        <v>0</v>
      </c>
      <c r="E628" s="14">
        <v>1</v>
      </c>
      <c r="F628" s="48"/>
      <c r="G628" s="65">
        <f>$E628*F628</f>
        <v>0</v>
      </c>
      <c r="H628" s="7"/>
    </row>
    <row r="629" spans="1:8" s="10" customFormat="1" x14ac:dyDescent="0.2">
      <c r="A629" s="97"/>
      <c r="B629" s="64"/>
      <c r="C629" s="6"/>
      <c r="D629" s="14"/>
      <c r="F629" s="48"/>
      <c r="G629" s="65"/>
      <c r="H629" s="7"/>
    </row>
    <row r="630" spans="1:8" s="10" customFormat="1" ht="33.75" x14ac:dyDescent="0.2">
      <c r="A630" s="97"/>
      <c r="B630" s="64" t="s">
        <v>6</v>
      </c>
      <c r="C630" s="6" t="s">
        <v>331</v>
      </c>
      <c r="D630" s="14" t="s">
        <v>0</v>
      </c>
      <c r="E630" s="14">
        <v>1</v>
      </c>
      <c r="F630" s="4"/>
      <c r="G630" s="65">
        <f>$E630*F630</f>
        <v>0</v>
      </c>
      <c r="H630" s="7"/>
    </row>
    <row r="631" spans="1:8" x14ac:dyDescent="0.2">
      <c r="B631" s="64"/>
      <c r="D631" s="14"/>
      <c r="F631" s="48"/>
    </row>
    <row r="632" spans="1:8" ht="33.75" x14ac:dyDescent="0.2">
      <c r="B632" s="64" t="s">
        <v>7</v>
      </c>
      <c r="C632" s="6" t="s">
        <v>75</v>
      </c>
      <c r="D632" s="1" t="s">
        <v>0</v>
      </c>
      <c r="E632" s="14">
        <v>1</v>
      </c>
      <c r="G632" s="65">
        <f>$E632*F632</f>
        <v>0</v>
      </c>
    </row>
    <row r="633" spans="1:8" x14ac:dyDescent="0.2">
      <c r="B633" s="64"/>
    </row>
    <row r="634" spans="1:8" ht="33.75" x14ac:dyDescent="0.2">
      <c r="B634" s="64" t="s">
        <v>14</v>
      </c>
      <c r="C634" s="33" t="s">
        <v>48</v>
      </c>
    </row>
    <row r="635" spans="1:8" x14ac:dyDescent="0.2">
      <c r="B635" s="64"/>
      <c r="C635" s="3" t="s">
        <v>23</v>
      </c>
    </row>
    <row r="636" spans="1:8" x14ac:dyDescent="0.2">
      <c r="B636" s="64"/>
      <c r="C636" s="6" t="s">
        <v>24</v>
      </c>
    </row>
    <row r="637" spans="1:8" x14ac:dyDescent="0.2">
      <c r="C637" s="34" t="s">
        <v>25</v>
      </c>
    </row>
    <row r="638" spans="1:8" x14ac:dyDescent="0.2">
      <c r="C638" s="34" t="s">
        <v>26</v>
      </c>
    </row>
    <row r="639" spans="1:8" x14ac:dyDescent="0.2">
      <c r="C639" s="34" t="s">
        <v>47</v>
      </c>
    </row>
    <row r="640" spans="1:8" x14ac:dyDescent="0.2">
      <c r="C640" s="34" t="s">
        <v>27</v>
      </c>
    </row>
    <row r="641" spans="1:8" x14ac:dyDescent="0.2">
      <c r="C641" s="6" t="s">
        <v>41</v>
      </c>
      <c r="D641" s="1" t="s">
        <v>0</v>
      </c>
      <c r="E641" s="14">
        <v>1</v>
      </c>
      <c r="G641" s="65">
        <f>$E641*F641</f>
        <v>0</v>
      </c>
    </row>
    <row r="642" spans="1:8" s="10" customFormat="1" x14ac:dyDescent="0.2">
      <c r="A642" s="97"/>
      <c r="B642" s="64"/>
      <c r="C642" s="6"/>
      <c r="D642" s="14"/>
      <c r="F642" s="48"/>
      <c r="G642" s="65"/>
      <c r="H642" s="7"/>
    </row>
    <row r="643" spans="1:8" s="10" customFormat="1" x14ac:dyDescent="0.2">
      <c r="A643" s="203"/>
      <c r="B643" s="31" t="str">
        <f>B624</f>
        <v>II.7.330</v>
      </c>
      <c r="C643" s="71" t="str">
        <f>CONCATENATE("UKUPNO ",C624, )</f>
        <v>UKUPNO H. CORAL - Ugradnja brojila za očitavnje struje kod zakupa</v>
      </c>
      <c r="D643" s="14"/>
      <c r="F643" s="48"/>
      <c r="G643" s="18">
        <f>SUM(G626:G642)</f>
        <v>0</v>
      </c>
      <c r="H643" s="7"/>
    </row>
    <row r="644" spans="1:8" s="10" customFormat="1" x14ac:dyDescent="0.2">
      <c r="A644" s="203"/>
      <c r="B644" s="31"/>
      <c r="C644" s="71"/>
      <c r="D644" s="14"/>
      <c r="F644" s="48"/>
      <c r="G644" s="18"/>
      <c r="H644" s="7"/>
    </row>
    <row r="645" spans="1:8" x14ac:dyDescent="0.2">
      <c r="B645" s="44"/>
      <c r="C645" s="56"/>
      <c r="D645" s="47"/>
      <c r="E645" s="45"/>
      <c r="F645" s="46"/>
      <c r="G645" s="46"/>
      <c r="H645" s="70"/>
    </row>
    <row r="646" spans="1:8" x14ac:dyDescent="0.2">
      <c r="B646" s="126"/>
      <c r="C646" s="71"/>
      <c r="D646" s="14"/>
      <c r="E646" s="10"/>
      <c r="F646" s="48"/>
      <c r="G646" s="18"/>
    </row>
    <row r="647" spans="1:8" s="10" customFormat="1" x14ac:dyDescent="0.2">
      <c r="A647" s="203"/>
      <c r="B647" s="12" t="s">
        <v>294</v>
      </c>
      <c r="C647" s="71" t="s">
        <v>295</v>
      </c>
      <c r="D647" s="14"/>
      <c r="F647" s="48"/>
      <c r="G647" s="65"/>
      <c r="H647" s="7"/>
    </row>
    <row r="648" spans="1:8" s="10" customFormat="1" x14ac:dyDescent="0.2">
      <c r="A648" s="97"/>
      <c r="B648" s="64"/>
      <c r="C648" s="6"/>
      <c r="D648" s="14"/>
      <c r="F648" s="48"/>
      <c r="G648" s="65"/>
      <c r="H648" s="7"/>
    </row>
    <row r="649" spans="1:8" s="146" customFormat="1" ht="33.75" x14ac:dyDescent="0.2">
      <c r="A649" s="209"/>
      <c r="B649" s="50" t="s">
        <v>4</v>
      </c>
      <c r="C649" s="147" t="s">
        <v>296</v>
      </c>
      <c r="D649" s="148" t="s">
        <v>186</v>
      </c>
      <c r="E649" s="149">
        <v>4</v>
      </c>
      <c r="F649" s="85"/>
      <c r="G649" s="4">
        <f>$E649*F649</f>
        <v>0</v>
      </c>
    </row>
    <row r="650" spans="1:8" s="146" customFormat="1" x14ac:dyDescent="0.2">
      <c r="A650" s="209"/>
      <c r="B650" s="50"/>
      <c r="C650" s="147"/>
      <c r="D650" s="148"/>
      <c r="E650" s="149"/>
      <c r="F650" s="57"/>
      <c r="G650" s="4"/>
    </row>
    <row r="651" spans="1:8" s="146" customFormat="1" ht="22.5" x14ac:dyDescent="0.2">
      <c r="A651" s="209"/>
      <c r="B651" s="50" t="s">
        <v>5</v>
      </c>
      <c r="C651" s="147" t="s">
        <v>332</v>
      </c>
      <c r="D651" s="148" t="s">
        <v>0</v>
      </c>
      <c r="E651" s="149">
        <v>1</v>
      </c>
      <c r="F651" s="85"/>
      <c r="G651" s="4">
        <f>$E651*F651</f>
        <v>0</v>
      </c>
      <c r="H651" s="150"/>
    </row>
    <row r="652" spans="1:8" s="146" customFormat="1" x14ac:dyDescent="0.2">
      <c r="A652" s="209"/>
      <c r="B652" s="50"/>
      <c r="C652" s="147"/>
      <c r="D652" s="148"/>
      <c r="E652" s="149"/>
      <c r="F652" s="85"/>
      <c r="G652" s="4"/>
      <c r="H652" s="150"/>
    </row>
    <row r="653" spans="1:8" s="146" customFormat="1" x14ac:dyDescent="0.2">
      <c r="A653" s="209"/>
      <c r="B653" s="50" t="s">
        <v>6</v>
      </c>
      <c r="C653" s="147" t="s">
        <v>333</v>
      </c>
      <c r="D653" s="148" t="s">
        <v>0</v>
      </c>
      <c r="E653" s="149">
        <v>1</v>
      </c>
      <c r="F653" s="85"/>
      <c r="G653" s="4">
        <f>$E653*F653</f>
        <v>0</v>
      </c>
      <c r="H653" s="150"/>
    </row>
    <row r="654" spans="1:8" s="146" customFormat="1" x14ac:dyDescent="0.2">
      <c r="A654" s="209"/>
      <c r="B654" s="50"/>
      <c r="C654" s="147"/>
      <c r="D654" s="148"/>
      <c r="E654" s="149"/>
      <c r="F654" s="57"/>
      <c r="G654" s="4"/>
    </row>
    <row r="655" spans="1:8" s="146" customFormat="1" ht="22.5" x14ac:dyDescent="0.2">
      <c r="A655" s="209"/>
      <c r="B655" s="50" t="s">
        <v>7</v>
      </c>
      <c r="C655" s="147" t="s">
        <v>334</v>
      </c>
      <c r="D655" s="148" t="s">
        <v>0</v>
      </c>
      <c r="E655" s="149">
        <v>1</v>
      </c>
      <c r="F655" s="85"/>
      <c r="G655" s="4">
        <f>$E655*F655</f>
        <v>0</v>
      </c>
      <c r="H655" s="150"/>
    </row>
    <row r="656" spans="1:8" s="146" customFormat="1" x14ac:dyDescent="0.2">
      <c r="A656" s="209"/>
      <c r="B656" s="50"/>
      <c r="C656" s="147"/>
      <c r="D656" s="148"/>
      <c r="E656" s="149"/>
      <c r="F656" s="57"/>
      <c r="G656" s="4"/>
    </row>
    <row r="657" spans="1:8" ht="33.75" x14ac:dyDescent="0.2">
      <c r="A657" s="2"/>
      <c r="B657" s="50" t="s">
        <v>14</v>
      </c>
      <c r="C657" s="69" t="s">
        <v>302</v>
      </c>
      <c r="D657" s="91"/>
      <c r="E657" s="162"/>
      <c r="F657" s="84"/>
      <c r="G657" s="152"/>
      <c r="H657" s="153"/>
    </row>
    <row r="658" spans="1:8" x14ac:dyDescent="0.2">
      <c r="A658" s="2"/>
      <c r="B658" s="110"/>
      <c r="C658" s="90" t="s">
        <v>323</v>
      </c>
      <c r="D658" s="1" t="s">
        <v>0</v>
      </c>
      <c r="E658" s="2">
        <v>1</v>
      </c>
      <c r="F658" s="84"/>
      <c r="G658" s="152"/>
      <c r="H658" s="153"/>
    </row>
    <row r="659" spans="1:8" s="118" customFormat="1" x14ac:dyDescent="0.2">
      <c r="A659" s="207"/>
      <c r="B659" s="116"/>
      <c r="C659" s="117" t="s">
        <v>235</v>
      </c>
      <c r="D659" s="97" t="s">
        <v>0</v>
      </c>
      <c r="E659" s="2">
        <v>1</v>
      </c>
      <c r="F659" s="2"/>
      <c r="G659" s="4"/>
      <c r="H659" s="119"/>
    </row>
    <row r="660" spans="1:8" ht="22.5" x14ac:dyDescent="0.2">
      <c r="A660" s="2"/>
      <c r="B660" s="110"/>
      <c r="C660" s="69" t="s">
        <v>336</v>
      </c>
      <c r="D660" s="1" t="s">
        <v>0</v>
      </c>
      <c r="E660" s="2">
        <v>1</v>
      </c>
      <c r="F660" s="59"/>
      <c r="G660" s="65"/>
      <c r="H660" s="153"/>
    </row>
    <row r="661" spans="1:8" s="118" customFormat="1" x14ac:dyDescent="0.2">
      <c r="A661" s="207"/>
      <c r="B661" s="116"/>
      <c r="C661" s="117" t="s">
        <v>236</v>
      </c>
      <c r="D661" s="97" t="s">
        <v>0</v>
      </c>
      <c r="E661" s="2">
        <v>1</v>
      </c>
      <c r="F661" s="2"/>
      <c r="G661" s="4"/>
      <c r="H661" s="119"/>
    </row>
    <row r="662" spans="1:8" s="118" customFormat="1" x14ac:dyDescent="0.2">
      <c r="A662" s="207"/>
      <c r="B662" s="116"/>
      <c r="C662" s="117" t="s">
        <v>251</v>
      </c>
      <c r="D662" s="97" t="s">
        <v>0</v>
      </c>
      <c r="E662" s="2">
        <v>2</v>
      </c>
      <c r="F662" s="2"/>
      <c r="G662" s="4"/>
      <c r="H662" s="119"/>
    </row>
    <row r="663" spans="1:8" s="118" customFormat="1" x14ac:dyDescent="0.2">
      <c r="A663" s="207"/>
      <c r="B663" s="116"/>
      <c r="C663" s="117" t="s">
        <v>237</v>
      </c>
      <c r="D663" s="97" t="s">
        <v>0</v>
      </c>
      <c r="E663" s="2">
        <v>6</v>
      </c>
      <c r="F663" s="2"/>
      <c r="G663" s="4"/>
      <c r="H663" s="119"/>
    </row>
    <row r="664" spans="1:8" s="118" customFormat="1" x14ac:dyDescent="0.2">
      <c r="A664" s="207"/>
      <c r="B664" s="116"/>
      <c r="C664" s="117" t="s">
        <v>253</v>
      </c>
      <c r="D664" s="97" t="s">
        <v>0</v>
      </c>
      <c r="E664" s="2">
        <v>3</v>
      </c>
      <c r="F664" s="2"/>
      <c r="G664" s="4"/>
      <c r="H664" s="119"/>
    </row>
    <row r="665" spans="1:8" s="118" customFormat="1" ht="22.5" x14ac:dyDescent="0.2">
      <c r="A665" s="207"/>
      <c r="B665" s="116"/>
      <c r="C665" s="117" t="s">
        <v>238</v>
      </c>
      <c r="D665" s="97" t="s">
        <v>0</v>
      </c>
      <c r="E665" s="2">
        <v>1</v>
      </c>
      <c r="F665" s="2"/>
      <c r="G665" s="4"/>
      <c r="H665" s="119"/>
    </row>
    <row r="666" spans="1:8" s="118" customFormat="1" x14ac:dyDescent="0.2">
      <c r="A666" s="207"/>
      <c r="B666" s="116"/>
      <c r="C666" s="117" t="s">
        <v>335</v>
      </c>
      <c r="D666" s="97" t="s">
        <v>0</v>
      </c>
      <c r="E666" s="2">
        <v>2</v>
      </c>
      <c r="F666" s="2"/>
      <c r="G666" s="4"/>
      <c r="H666" s="119"/>
    </row>
    <row r="667" spans="1:8" s="118" customFormat="1" x14ac:dyDescent="0.2">
      <c r="A667" s="207"/>
      <c r="B667" s="116"/>
      <c r="C667" s="117" t="s">
        <v>239</v>
      </c>
      <c r="D667" s="97" t="s">
        <v>0</v>
      </c>
      <c r="E667" s="2">
        <v>2</v>
      </c>
      <c r="F667" s="2"/>
      <c r="G667" s="4"/>
      <c r="H667" s="119"/>
    </row>
    <row r="668" spans="1:8" s="118" customFormat="1" x14ac:dyDescent="0.2">
      <c r="A668" s="207"/>
      <c r="B668" s="116"/>
      <c r="C668" s="117" t="s">
        <v>240</v>
      </c>
      <c r="D668" s="97" t="s">
        <v>0</v>
      </c>
      <c r="E668" s="2">
        <v>16</v>
      </c>
      <c r="F668" s="2"/>
      <c r="G668" s="4"/>
      <c r="H668" s="119"/>
    </row>
    <row r="669" spans="1:8" s="118" customFormat="1" x14ac:dyDescent="0.2">
      <c r="A669" s="207"/>
      <c r="B669" s="116"/>
      <c r="C669" s="117" t="s">
        <v>241</v>
      </c>
      <c r="D669" s="97" t="s">
        <v>0</v>
      </c>
      <c r="E669" s="2">
        <v>8</v>
      </c>
      <c r="F669" s="2"/>
      <c r="G669" s="4"/>
      <c r="H669" s="119"/>
    </row>
    <row r="670" spans="1:8" s="118" customFormat="1" x14ac:dyDescent="0.2">
      <c r="A670" s="207"/>
      <c r="B670" s="116"/>
      <c r="C670" s="117" t="s">
        <v>246</v>
      </c>
      <c r="D670" s="97" t="s">
        <v>0</v>
      </c>
      <c r="E670" s="2">
        <v>5</v>
      </c>
      <c r="F670" s="2"/>
      <c r="G670" s="4"/>
      <c r="H670" s="119"/>
    </row>
    <row r="671" spans="1:8" s="118" customFormat="1" x14ac:dyDescent="0.2">
      <c r="A671" s="207"/>
      <c r="B671" s="116"/>
      <c r="C671" s="117" t="s">
        <v>244</v>
      </c>
      <c r="D671" s="97" t="s">
        <v>0</v>
      </c>
      <c r="E671" s="2">
        <v>1</v>
      </c>
      <c r="F671" s="2"/>
      <c r="G671" s="4"/>
      <c r="H671" s="119"/>
    </row>
    <row r="672" spans="1:8" s="118" customFormat="1" x14ac:dyDescent="0.2">
      <c r="A672" s="207"/>
      <c r="B672" s="116"/>
      <c r="C672" s="117" t="s">
        <v>245</v>
      </c>
      <c r="D672" s="97" t="s">
        <v>0</v>
      </c>
      <c r="E672" s="2">
        <v>1</v>
      </c>
      <c r="F672" s="2"/>
      <c r="G672" s="4"/>
      <c r="H672" s="119"/>
    </row>
    <row r="673" spans="1:8" x14ac:dyDescent="0.2">
      <c r="A673" s="2"/>
      <c r="B673" s="110"/>
      <c r="C673" s="117" t="s">
        <v>337</v>
      </c>
      <c r="D673" s="97" t="s">
        <v>0</v>
      </c>
      <c r="E673" s="2">
        <v>1</v>
      </c>
      <c r="F673" s="84"/>
      <c r="G673" s="152"/>
      <c r="H673" s="153"/>
    </row>
    <row r="674" spans="1:8" ht="22.5" x14ac:dyDescent="0.2">
      <c r="A674" s="2"/>
      <c r="B674" s="58"/>
      <c r="C674" s="69" t="s">
        <v>327</v>
      </c>
      <c r="D674" s="1" t="s">
        <v>0</v>
      </c>
      <c r="E674" s="2">
        <v>1</v>
      </c>
      <c r="F674" s="48"/>
      <c r="G674" s="48"/>
      <c r="H674" s="153"/>
    </row>
    <row r="675" spans="1:8" s="106" customFormat="1" ht="67.5" x14ac:dyDescent="0.2">
      <c r="A675" s="2"/>
      <c r="B675" s="164"/>
      <c r="C675" s="69" t="s">
        <v>308</v>
      </c>
      <c r="D675" s="1" t="s">
        <v>0</v>
      </c>
      <c r="E675" s="2">
        <v>1</v>
      </c>
      <c r="F675" s="84"/>
      <c r="G675" s="48">
        <f>$E675*F675</f>
        <v>0</v>
      </c>
      <c r="H675" s="17"/>
    </row>
    <row r="676" spans="1:8" x14ac:dyDescent="0.2">
      <c r="A676" s="97"/>
      <c r="B676" s="64"/>
      <c r="D676" s="14"/>
      <c r="F676" s="48"/>
    </row>
    <row r="677" spans="1:8" ht="33.75" x14ac:dyDescent="0.2">
      <c r="A677" s="97"/>
      <c r="B677" s="64" t="s">
        <v>15</v>
      </c>
      <c r="C677" s="6" t="s">
        <v>75</v>
      </c>
      <c r="D677" s="1" t="s">
        <v>0</v>
      </c>
      <c r="E677" s="14">
        <v>1</v>
      </c>
      <c r="G677" s="65">
        <f>$E677*F677</f>
        <v>0</v>
      </c>
    </row>
    <row r="678" spans="1:8" s="146" customFormat="1" x14ac:dyDescent="0.2">
      <c r="A678" s="209"/>
      <c r="B678" s="50"/>
      <c r="C678" s="147"/>
      <c r="D678" s="148"/>
      <c r="E678" s="149"/>
      <c r="F678" s="85"/>
      <c r="G678" s="4"/>
    </row>
    <row r="679" spans="1:8" s="146" customFormat="1" ht="22.5" x14ac:dyDescent="0.2">
      <c r="A679" s="209"/>
      <c r="B679" s="50" t="s">
        <v>16</v>
      </c>
      <c r="C679" s="147" t="s">
        <v>338</v>
      </c>
      <c r="D679" s="148" t="s">
        <v>0</v>
      </c>
      <c r="E679" s="149">
        <v>1</v>
      </c>
      <c r="F679" s="85"/>
      <c r="G679" s="4">
        <f>$E679*F679</f>
        <v>0</v>
      </c>
    </row>
    <row r="680" spans="1:8" s="146" customFormat="1" x14ac:dyDescent="0.2">
      <c r="A680" s="209"/>
      <c r="B680" s="50"/>
      <c r="C680" s="147"/>
      <c r="D680" s="148"/>
      <c r="E680" s="149"/>
      <c r="F680" s="85"/>
      <c r="G680" s="4"/>
    </row>
    <row r="681" spans="1:8" ht="33.75" x14ac:dyDescent="0.2">
      <c r="B681" s="64" t="s">
        <v>17</v>
      </c>
      <c r="C681" s="33" t="s">
        <v>48</v>
      </c>
    </row>
    <row r="682" spans="1:8" x14ac:dyDescent="0.2">
      <c r="B682" s="64"/>
      <c r="C682" s="3" t="s">
        <v>23</v>
      </c>
    </row>
    <row r="683" spans="1:8" x14ac:dyDescent="0.2">
      <c r="B683" s="64"/>
      <c r="C683" s="6" t="s">
        <v>24</v>
      </c>
    </row>
    <row r="684" spans="1:8" x14ac:dyDescent="0.2">
      <c r="C684" s="34" t="s">
        <v>25</v>
      </c>
    </row>
    <row r="685" spans="1:8" x14ac:dyDescent="0.2">
      <c r="C685" s="34" t="s">
        <v>26</v>
      </c>
    </row>
    <row r="686" spans="1:8" x14ac:dyDescent="0.2">
      <c r="C686" s="34" t="s">
        <v>47</v>
      </c>
    </row>
    <row r="687" spans="1:8" x14ac:dyDescent="0.2">
      <c r="C687" s="34" t="s">
        <v>27</v>
      </c>
    </row>
    <row r="688" spans="1:8" x14ac:dyDescent="0.2">
      <c r="C688" s="6" t="s">
        <v>41</v>
      </c>
      <c r="D688" s="1" t="s">
        <v>0</v>
      </c>
      <c r="E688" s="14">
        <v>1</v>
      </c>
      <c r="G688" s="65">
        <f>$E688*F688</f>
        <v>0</v>
      </c>
    </row>
    <row r="689" spans="1:9" x14ac:dyDescent="0.2">
      <c r="A689" s="97"/>
      <c r="B689" s="64"/>
      <c r="D689" s="14"/>
      <c r="F689" s="48"/>
    </row>
    <row r="690" spans="1:9" x14ac:dyDescent="0.2">
      <c r="B690" s="12" t="s">
        <v>294</v>
      </c>
      <c r="C690" s="71" t="str">
        <f>CONCATENATE("UKUPNO ",C647, )</f>
        <v>UKUPNO AC PARK UMAG - Ugradnja brojila za struju - Caffe bar Net caffe</v>
      </c>
      <c r="D690" s="14"/>
      <c r="E690" s="10"/>
      <c r="F690" s="48"/>
      <c r="G690" s="18">
        <f>SUM(G648:G689)</f>
        <v>0</v>
      </c>
    </row>
    <row r="691" spans="1:9" x14ac:dyDescent="0.2">
      <c r="B691" s="12"/>
      <c r="C691" s="71"/>
      <c r="D691" s="14"/>
      <c r="E691" s="10"/>
      <c r="F691" s="48"/>
      <c r="G691" s="18"/>
    </row>
    <row r="692" spans="1:9" x14ac:dyDescent="0.2">
      <c r="B692" s="44"/>
      <c r="C692" s="56"/>
      <c r="D692" s="47"/>
      <c r="E692" s="45"/>
      <c r="F692" s="46"/>
      <c r="G692" s="46"/>
      <c r="H692" s="70"/>
    </row>
    <row r="693" spans="1:9" x14ac:dyDescent="0.2">
      <c r="B693" s="64"/>
      <c r="D693" s="14"/>
      <c r="F693" s="48"/>
    </row>
    <row r="694" spans="1:9" s="9" customFormat="1" x14ac:dyDescent="0.2">
      <c r="A694" s="203"/>
      <c r="B694" s="12"/>
      <c r="C694" s="79" t="s">
        <v>3</v>
      </c>
      <c r="D694" s="15"/>
      <c r="E694" s="32"/>
      <c r="F694" s="26"/>
      <c r="G694" s="26"/>
      <c r="H694" s="76"/>
    </row>
    <row r="695" spans="1:9" s="9" customFormat="1" x14ac:dyDescent="0.2">
      <c r="A695" s="203"/>
      <c r="B695" s="11"/>
      <c r="C695" s="40"/>
      <c r="D695" s="14"/>
      <c r="E695" s="14"/>
      <c r="F695" s="20"/>
      <c r="G695" s="20"/>
      <c r="H695" s="41"/>
    </row>
    <row r="696" spans="1:9" x14ac:dyDescent="0.2">
      <c r="A696" s="210"/>
      <c r="B696" s="21" t="str">
        <f>B36</f>
        <v>I.1.27</v>
      </c>
      <c r="C696" s="80" t="str">
        <f>C36</f>
        <v>UKUPNO TN POLYNESIA - Zamjena priključnih strujnih ormarića</v>
      </c>
      <c r="D696" s="25"/>
      <c r="E696" s="60"/>
      <c r="F696" s="59"/>
      <c r="G696" s="57">
        <f>G36</f>
        <v>0</v>
      </c>
      <c r="H696" s="41"/>
      <c r="I696" s="48"/>
    </row>
    <row r="697" spans="1:9" x14ac:dyDescent="0.2">
      <c r="A697" s="210"/>
      <c r="B697" s="21" t="str">
        <f>B62</f>
        <v>I.1.40</v>
      </c>
      <c r="C697" s="80" t="str">
        <f>C62</f>
        <v>UKUPNO DEPANDANSA JADRAN - Ugradnja sustava panik rasvjete</v>
      </c>
      <c r="D697" s="25"/>
      <c r="E697" s="60"/>
      <c r="F697" s="59"/>
      <c r="G697" s="108">
        <f>G62</f>
        <v>0</v>
      </c>
      <c r="H697" s="41"/>
      <c r="I697" s="48"/>
    </row>
    <row r="698" spans="1:9" x14ac:dyDescent="0.2">
      <c r="A698" s="210"/>
      <c r="B698" s="21" t="str">
        <f>B116</f>
        <v>I.1.63</v>
      </c>
      <c r="C698" s="80" t="str">
        <f>C116</f>
        <v>UKUPNO AC SAVUDRIJA - Zamjena kamp ormarića (iza Marketa kampa)</v>
      </c>
      <c r="D698" s="25"/>
      <c r="E698" s="60"/>
      <c r="F698" s="59"/>
      <c r="G698" s="57">
        <f>G116</f>
        <v>0</v>
      </c>
      <c r="H698" s="41"/>
      <c r="I698" s="48"/>
    </row>
    <row r="699" spans="1:9" x14ac:dyDescent="0.2">
      <c r="A699" s="210"/>
      <c r="B699" s="132" t="str">
        <f>B147</f>
        <v>I.2.225</v>
      </c>
      <c r="C699" s="80" t="str">
        <f>C147</f>
        <v>UKUPNO AC STELLA MARIS - Rekonstrukcija javne rasvjete u kampu</v>
      </c>
      <c r="D699" s="25"/>
      <c r="E699" s="60"/>
      <c r="F699" s="59"/>
      <c r="G699" s="57">
        <f>G147</f>
        <v>0</v>
      </c>
      <c r="H699" s="41"/>
      <c r="I699" s="48"/>
    </row>
    <row r="700" spans="1:9" x14ac:dyDescent="0.2">
      <c r="A700" s="210"/>
      <c r="B700" s="80" t="str">
        <f>B193</f>
        <v>I.2.226</v>
      </c>
      <c r="C700" s="80" t="str">
        <f>C193</f>
        <v>UKUPNO AC PARK UMAG - Rekonstrukcija kamp ormara na CHECK IN parkingu</v>
      </c>
      <c r="D700" s="25"/>
      <c r="E700" s="60"/>
      <c r="F700" s="59"/>
      <c r="G700" s="57">
        <f>G193</f>
        <v>0</v>
      </c>
      <c r="H700" s="41"/>
      <c r="I700" s="48"/>
    </row>
    <row r="701" spans="1:9" x14ac:dyDescent="0.2">
      <c r="A701" s="210"/>
      <c r="B701" s="21" t="str">
        <f>B211</f>
        <v>I.2.233</v>
      </c>
      <c r="C701" s="80" t="str">
        <f>C211</f>
        <v>UKUPNO TN POLYNESIA - Rekonstrukcija sustava inteligentnih soba</v>
      </c>
      <c r="D701" s="25"/>
      <c r="E701" s="60"/>
      <c r="F701" s="59"/>
      <c r="G701" s="57">
        <f>G211</f>
        <v>0</v>
      </c>
      <c r="H701" s="41"/>
      <c r="I701" s="48"/>
    </row>
    <row r="702" spans="1:9" x14ac:dyDescent="0.2">
      <c r="A702" s="210"/>
      <c r="B702" s="21" t="str">
        <f>B260</f>
        <v>I.2.267</v>
      </c>
      <c r="C702" s="80" t="str">
        <f>C260</f>
        <v>UKUPNO TN STELLA MARIS - Ugradnja rasvijetnog tijela O`Grille - kandelabra</v>
      </c>
      <c r="D702" s="25"/>
      <c r="E702" s="60"/>
      <c r="F702" s="59"/>
      <c r="G702" s="57">
        <f>G260</f>
        <v>0</v>
      </c>
      <c r="H702" s="41"/>
      <c r="I702" s="48"/>
    </row>
    <row r="703" spans="1:9" x14ac:dyDescent="0.2">
      <c r="A703" s="210"/>
      <c r="B703" s="21" t="str">
        <f>B352</f>
        <v>II.6.9</v>
      </c>
      <c r="C703" s="80" t="str">
        <f>C352</f>
        <v>UKUPNO H. AURORA - Zamjena kabla s kojim se napaja beach bar Oasis</v>
      </c>
      <c r="D703" s="25"/>
      <c r="E703" s="60"/>
      <c r="F703" s="59"/>
      <c r="G703" s="57">
        <f>G352</f>
        <v>0</v>
      </c>
      <c r="H703" s="41"/>
      <c r="I703" s="48"/>
    </row>
    <row r="704" spans="1:9" x14ac:dyDescent="0.2">
      <c r="A704" s="210"/>
      <c r="B704" s="21" t="str">
        <f>B452</f>
        <v>II.7.103</v>
      </c>
      <c r="C704" s="80" t="str">
        <f>C452</f>
        <v>UKUPNO H. CORAL - Zamjena neispravnog kabela i vanjske rasvjete šetnice</v>
      </c>
      <c r="D704" s="25"/>
      <c r="E704" s="60"/>
      <c r="F704" s="59"/>
      <c r="G704" s="108">
        <f>G452</f>
        <v>0</v>
      </c>
      <c r="H704" s="41"/>
      <c r="I704" s="48"/>
    </row>
    <row r="705" spans="1:9" x14ac:dyDescent="0.2">
      <c r="A705" s="210"/>
      <c r="B705" s="121" t="str">
        <f>B538</f>
        <v>II.7.138</v>
      </c>
      <c r="C705" s="80" t="str">
        <f>C538</f>
        <v>UKUPNO H. ADRIATIC - Osiguravanje napajanja najmoprimca - kiosk na plaži</v>
      </c>
      <c r="D705" s="25"/>
      <c r="E705" s="60"/>
      <c r="F705" s="59"/>
      <c r="G705" s="57">
        <f>G538</f>
        <v>0</v>
      </c>
      <c r="H705" s="41"/>
      <c r="I705" s="48"/>
    </row>
    <row r="706" spans="1:9" x14ac:dyDescent="0.2">
      <c r="A706" s="210"/>
      <c r="B706" s="121" t="str">
        <f>B555</f>
        <v>II.7.237</v>
      </c>
      <c r="C706" s="133" t="str">
        <f>C555</f>
        <v>UKUPNO H. SIPAR - Zamjena terasnih lampi smještajnih jedinica</v>
      </c>
      <c r="D706" s="25"/>
      <c r="E706" s="60"/>
      <c r="F706" s="59"/>
      <c r="G706" s="57">
        <f>G555</f>
        <v>0</v>
      </c>
      <c r="H706" s="41"/>
      <c r="I706" s="48"/>
    </row>
    <row r="707" spans="1:9" x14ac:dyDescent="0.2">
      <c r="A707" s="210"/>
      <c r="B707" s="21" t="str">
        <f>B589</f>
        <v>II.7.313</v>
      </c>
      <c r="C707" s="80" t="str">
        <f>C589</f>
        <v>UKUPNO AC STELLA MARIS - Zamjena LED rasvjete na terasi recepcije i restorana</v>
      </c>
      <c r="D707" s="25"/>
      <c r="E707" s="60"/>
      <c r="F707" s="59"/>
      <c r="G707" s="57">
        <f>G589</f>
        <v>0</v>
      </c>
      <c r="H707" s="41"/>
      <c r="I707" s="48"/>
    </row>
    <row r="708" spans="1:9" x14ac:dyDescent="0.2">
      <c r="A708" s="210"/>
      <c r="B708" s="132" t="str">
        <f>B620</f>
        <v>II.7.321</v>
      </c>
      <c r="C708" s="80" t="str">
        <f>C620</f>
        <v>UKUPNO H. ADRIATIC - Sanacija vanjske rasvjete</v>
      </c>
      <c r="D708" s="25"/>
      <c r="E708" s="60"/>
      <c r="F708" s="59"/>
      <c r="G708" s="57">
        <f>G620</f>
        <v>0</v>
      </c>
      <c r="H708" s="41"/>
      <c r="I708" s="48"/>
    </row>
    <row r="709" spans="1:9" x14ac:dyDescent="0.2">
      <c r="A709" s="210"/>
      <c r="B709" s="174" t="str">
        <f>B643</f>
        <v>II.7.330</v>
      </c>
      <c r="C709" s="80" t="str">
        <f>C643</f>
        <v>UKUPNO H. CORAL - Ugradnja brojila za očitavnje struje kod zakupa</v>
      </c>
      <c r="D709" s="25"/>
      <c r="E709" s="60"/>
      <c r="F709" s="59"/>
      <c r="G709" s="117">
        <f>G643</f>
        <v>0</v>
      </c>
      <c r="H709" s="41"/>
      <c r="I709" s="48"/>
    </row>
    <row r="710" spans="1:9" x14ac:dyDescent="0.2">
      <c r="A710" s="210"/>
      <c r="B710" s="121" t="str">
        <f>B690</f>
        <v>III.3.54</v>
      </c>
      <c r="C710" s="80" t="str">
        <f>C690</f>
        <v>UKUPNO AC PARK UMAG - Ugradnja brojila za struju - Caffe bar Net caffe</v>
      </c>
      <c r="D710" s="25"/>
      <c r="E710" s="60"/>
      <c r="F710" s="59"/>
      <c r="G710" s="4">
        <f>G690</f>
        <v>0</v>
      </c>
      <c r="H710" s="41"/>
      <c r="I710" s="48"/>
    </row>
    <row r="711" spans="1:9" x14ac:dyDescent="0.2">
      <c r="C711" s="80"/>
      <c r="D711" s="25"/>
      <c r="E711" s="60"/>
      <c r="F711" s="59"/>
      <c r="H711" s="41"/>
    </row>
    <row r="712" spans="1:9" s="10" customFormat="1" x14ac:dyDescent="0.2">
      <c r="A712" s="203"/>
      <c r="B712" s="12"/>
      <c r="C712" s="71" t="s">
        <v>40</v>
      </c>
      <c r="D712" s="27"/>
      <c r="E712" s="28"/>
      <c r="F712" s="29"/>
      <c r="G712" s="18">
        <f>SUM(G696:G710)</f>
        <v>0</v>
      </c>
      <c r="H712" s="41"/>
      <c r="I712" s="18"/>
    </row>
    <row r="713" spans="1:9" x14ac:dyDescent="0.2">
      <c r="C713" s="40"/>
      <c r="F713" s="20"/>
      <c r="G713" s="20"/>
      <c r="H713" s="41"/>
    </row>
    <row r="714" spans="1:9" x14ac:dyDescent="0.2">
      <c r="C714" s="16"/>
      <c r="D714" s="15"/>
      <c r="E714" s="32"/>
      <c r="F714" s="26"/>
      <c r="G714" s="26"/>
      <c r="H714" s="20"/>
    </row>
    <row r="715" spans="1:9" ht="12.75" x14ac:dyDescent="0.2">
      <c r="A715" s="27"/>
      <c r="C715" s="42" t="s">
        <v>38</v>
      </c>
      <c r="F715" s="51"/>
      <c r="G715" s="63"/>
      <c r="H715" s="51"/>
    </row>
    <row r="716" spans="1:9" ht="12.75" x14ac:dyDescent="0.2">
      <c r="A716" s="27"/>
      <c r="C716" s="52"/>
      <c r="F716" s="51"/>
      <c r="G716" s="63"/>
      <c r="H716" s="51"/>
    </row>
    <row r="717" spans="1:9" s="51" customFormat="1" ht="12.75" x14ac:dyDescent="0.2">
      <c r="A717" s="27"/>
      <c r="B717" s="11"/>
      <c r="C717" s="53"/>
      <c r="D717" s="1"/>
      <c r="E717" s="14"/>
      <c r="G717" s="63"/>
    </row>
    <row r="718" spans="1:9" s="51" customFormat="1" ht="12.75" x14ac:dyDescent="0.2">
      <c r="A718" s="27"/>
      <c r="B718" s="58"/>
      <c r="C718" s="42" t="s">
        <v>39</v>
      </c>
      <c r="D718" s="1"/>
      <c r="E718" s="14"/>
      <c r="G718" s="63"/>
    </row>
    <row r="719" spans="1:9" s="51" customFormat="1" ht="12.75" x14ac:dyDescent="0.2">
      <c r="A719" s="27"/>
      <c r="B719" s="58"/>
      <c r="C719" s="54"/>
      <c r="D719" s="1"/>
      <c r="E719" s="14"/>
      <c r="G719" s="63"/>
    </row>
    <row r="720" spans="1:9" s="51" customFormat="1" ht="12.75" x14ac:dyDescent="0.2">
      <c r="A720" s="27"/>
      <c r="B720" s="58"/>
      <c r="C720" s="53"/>
      <c r="D720" s="1"/>
      <c r="E720" s="14"/>
      <c r="G720" s="63"/>
    </row>
    <row r="721" spans="1:8" s="51" customFormat="1" ht="12.75" x14ac:dyDescent="0.2">
      <c r="A721" s="27"/>
      <c r="B721" s="58"/>
      <c r="C721" s="122"/>
      <c r="D721" s="1"/>
      <c r="E721" s="14"/>
      <c r="F721" s="39"/>
      <c r="G721" s="63"/>
      <c r="H721" s="55"/>
    </row>
    <row r="722" spans="1:8" s="51" customFormat="1" ht="12.75" x14ac:dyDescent="0.2">
      <c r="A722" s="27"/>
      <c r="B722" s="58"/>
      <c r="C722" s="122"/>
      <c r="D722" s="1"/>
      <c r="E722" s="14"/>
      <c r="F722" s="39"/>
      <c r="G722" s="63"/>
      <c r="H722" s="55"/>
    </row>
    <row r="723" spans="1:8" s="51" customFormat="1" ht="12.75" x14ac:dyDescent="0.2">
      <c r="A723" s="27"/>
      <c r="B723" s="58"/>
      <c r="C723" s="122"/>
      <c r="D723" s="1"/>
      <c r="E723" s="14"/>
      <c r="F723" s="39"/>
      <c r="G723" s="63"/>
      <c r="H723" s="55"/>
    </row>
    <row r="724" spans="1:8" s="51" customFormat="1" x14ac:dyDescent="0.2">
      <c r="A724" s="203"/>
      <c r="B724" s="11"/>
      <c r="C724" s="6"/>
      <c r="D724" s="1"/>
      <c r="E724" s="14"/>
      <c r="F724" s="4"/>
      <c r="G724" s="4"/>
      <c r="H724" s="8"/>
    </row>
    <row r="725" spans="1:8" s="51" customFormat="1" x14ac:dyDescent="0.2">
      <c r="A725" s="203"/>
      <c r="B725" s="50"/>
      <c r="C725" s="131" t="s">
        <v>29</v>
      </c>
      <c r="D725" s="1"/>
      <c r="E725" s="14"/>
      <c r="F725" s="4"/>
      <c r="G725" s="4"/>
      <c r="H725" s="8"/>
    </row>
    <row r="726" spans="1:8" ht="22.5" x14ac:dyDescent="0.2">
      <c r="B726" s="66" t="s">
        <v>4</v>
      </c>
      <c r="C726" s="131" t="s">
        <v>30</v>
      </c>
    </row>
    <row r="727" spans="1:8" ht="22.5" x14ac:dyDescent="0.2">
      <c r="B727" s="50" t="s">
        <v>5</v>
      </c>
      <c r="C727" s="131" t="s">
        <v>31</v>
      </c>
    </row>
    <row r="728" spans="1:8" x14ac:dyDescent="0.2">
      <c r="B728" s="50" t="s">
        <v>6</v>
      </c>
      <c r="C728" s="131" t="s">
        <v>32</v>
      </c>
    </row>
    <row r="729" spans="1:8" ht="33.75" x14ac:dyDescent="0.2">
      <c r="B729" s="50" t="s">
        <v>7</v>
      </c>
      <c r="C729" s="131" t="s">
        <v>33</v>
      </c>
    </row>
    <row r="730" spans="1:8" x14ac:dyDescent="0.2">
      <c r="B730" s="50" t="s">
        <v>14</v>
      </c>
      <c r="C730" s="131" t="s">
        <v>34</v>
      </c>
    </row>
    <row r="731" spans="1:8" ht="22.5" x14ac:dyDescent="0.2">
      <c r="B731" s="50" t="s">
        <v>15</v>
      </c>
      <c r="C731" s="131" t="s">
        <v>35</v>
      </c>
    </row>
    <row r="732" spans="1:8" ht="22.5" x14ac:dyDescent="0.2">
      <c r="B732" s="50" t="s">
        <v>16</v>
      </c>
      <c r="C732" s="131" t="s">
        <v>36</v>
      </c>
    </row>
    <row r="733" spans="1:8" ht="22.5" x14ac:dyDescent="0.2">
      <c r="B733" s="50" t="s">
        <v>17</v>
      </c>
      <c r="C733" s="131" t="s">
        <v>37</v>
      </c>
    </row>
    <row r="736" spans="1:8" x14ac:dyDescent="0.2">
      <c r="B736" s="64"/>
      <c r="C736" s="77"/>
      <c r="D736" s="14"/>
      <c r="F736" s="48"/>
      <c r="H736" s="48"/>
    </row>
  </sheetData>
  <protectedRanges>
    <protectedRange sqref="F493:F495 F657:F658 F673 F499 F487:F491" name="Range1_8_2_3_1_1_6_1_1_1"/>
  </protectedRanges>
  <pageMargins left="0.70866141732283472" right="0.70866141732283472" top="0.74803149606299213" bottom="0.74803149606299213" header="0.31496062992125984" footer="0.31496062992125984"/>
  <pageSetup paperSize="9" scale="7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komercijalno-financijski uvjeti</vt:lpstr>
      <vt:lpstr>Elektro radovi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Marino Korenić</dc:creator>
  <cp:lastModifiedBy>Marino Korenić</cp:lastModifiedBy>
  <cp:lastPrinted>2024-01-19T11:54:57Z</cp:lastPrinted>
  <dcterms:created xsi:type="dcterms:W3CDTF">2002-05-26T20:07:33Z</dcterms:created>
  <dcterms:modified xsi:type="dcterms:W3CDTF">2024-08-20T08:38:33Z</dcterms:modified>
</cp:coreProperties>
</file>