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-fs-porec\DS\Sektor_Investicija\Odjel_energetike\CAPEX_2024\00_PROCIJENE I RAZRADE\TB\00_Troskovnik_Albatros_Parentium__Delfin\"/>
    </mc:Choice>
  </mc:AlternateContent>
  <bookViews>
    <workbookView xWindow="0" yWindow="0" windowWidth="38400" windowHeight="17100"/>
  </bookViews>
  <sheets>
    <sheet name="specifikacija" sheetId="2" r:id="rId1"/>
  </sheets>
  <definedNames>
    <definedName name="_xlnm._FilterDatabase" localSheetId="0" hidden="1">specifikacija!$A$3:$J$213</definedName>
    <definedName name="_xlnm.Print_Area" localSheetId="0">specifikacija!$A$1:$H$216</definedName>
  </definedNames>
  <calcPr calcId="162913"/>
</workbook>
</file>

<file path=xl/calcChain.xml><?xml version="1.0" encoding="utf-8"?>
<calcChain xmlns="http://schemas.openxmlformats.org/spreadsheetml/2006/main">
  <c r="G12" i="2" l="1"/>
  <c r="G14" i="2"/>
  <c r="G183" i="2" l="1"/>
  <c r="G181" i="2"/>
  <c r="G180" i="2"/>
  <c r="G177" i="2"/>
  <c r="G176" i="2"/>
  <c r="G173" i="2"/>
  <c r="G172" i="2"/>
  <c r="G168" i="2"/>
  <c r="G166" i="2"/>
  <c r="G165" i="2"/>
  <c r="G162" i="2"/>
  <c r="G161" i="2"/>
  <c r="G158" i="2"/>
  <c r="G157" i="2"/>
  <c r="G185" i="2" l="1"/>
  <c r="G211" i="2" s="1"/>
  <c r="G201" i="2" l="1"/>
  <c r="G192" i="2"/>
  <c r="G190" i="2"/>
  <c r="G203" i="2" l="1"/>
  <c r="G212" i="2" s="1"/>
  <c r="G146" i="2"/>
  <c r="G145" i="2"/>
  <c r="G142" i="2" l="1"/>
  <c r="G134" i="2"/>
  <c r="E122" i="2"/>
  <c r="G122" i="2" s="1"/>
  <c r="E121" i="2"/>
  <c r="G121" i="2" s="1"/>
  <c r="E120" i="2"/>
  <c r="G120" i="2" s="1"/>
  <c r="E119" i="2"/>
  <c r="G119" i="2" s="1"/>
  <c r="G116" i="2"/>
  <c r="G109" i="2"/>
  <c r="G99" i="2"/>
  <c r="G97" i="2"/>
  <c r="G95" i="2"/>
  <c r="G93" i="2"/>
  <c r="G92" i="2"/>
  <c r="G89" i="2"/>
  <c r="G87" i="2"/>
  <c r="G85" i="2"/>
  <c r="G83" i="2"/>
  <c r="G81" i="2"/>
  <c r="F149" i="2" l="1"/>
  <c r="G149" i="2" s="1"/>
  <c r="G151" i="2" s="1"/>
  <c r="G210" i="2" s="1"/>
  <c r="G40" i="2" l="1"/>
  <c r="G38" i="2"/>
  <c r="G71" i="2"/>
  <c r="G73" i="2"/>
  <c r="G75" i="2"/>
  <c r="G36" i="2"/>
  <c r="G69" i="2"/>
  <c r="G67" i="2"/>
  <c r="G65" i="2"/>
  <c r="G63" i="2"/>
  <c r="G54" i="2"/>
  <c r="G52" i="2"/>
  <c r="G50" i="2"/>
  <c r="E8" i="2"/>
  <c r="G28" i="2"/>
  <c r="G44" i="2"/>
  <c r="G42" i="2"/>
  <c r="G34" i="2"/>
  <c r="G32" i="2"/>
  <c r="G30" i="2"/>
  <c r="G26" i="2"/>
  <c r="G24" i="2"/>
  <c r="G22" i="2"/>
  <c r="G20" i="2"/>
  <c r="G77" i="2" l="1"/>
  <c r="G209" i="2" s="1"/>
  <c r="G10" i="2"/>
  <c r="G18" i="2" l="1"/>
  <c r="G8" i="2"/>
  <c r="G16" i="2" l="1"/>
  <c r="G6" i="2"/>
  <c r="G46" i="2" l="1"/>
  <c r="G208" i="2" s="1"/>
  <c r="G213" i="2" s="1"/>
</calcChain>
</file>

<file path=xl/sharedStrings.xml><?xml version="1.0" encoding="utf-8"?>
<sst xmlns="http://schemas.openxmlformats.org/spreadsheetml/2006/main" count="529" uniqueCount="157">
  <si>
    <t>kom</t>
  </si>
  <si>
    <t>NAPOMENA</t>
  </si>
  <si>
    <t>Jed.mj.</t>
  </si>
  <si>
    <t>Količina</t>
  </si>
  <si>
    <t>Jed. Cijena</t>
  </si>
  <si>
    <t>Ukupan iznos</t>
  </si>
  <si>
    <t>1.</t>
  </si>
  <si>
    <t>2.</t>
  </si>
  <si>
    <t>3.</t>
  </si>
  <si>
    <t>4.</t>
  </si>
  <si>
    <t>5.</t>
  </si>
  <si>
    <t>Osiguranje beznaponskog stanja</t>
  </si>
  <si>
    <t>kpl</t>
  </si>
  <si>
    <t>6.</t>
  </si>
  <si>
    <t>7.</t>
  </si>
  <si>
    <t>Odspajanje i demontaža  postojećih reflektora na bini, deponiranje na za to predviđeno odlagalište</t>
  </si>
  <si>
    <t>Odspajanje i demontaža  postojećih nadgradnih šuko utičnica na plafonu bine, deponiranje na za to predviđeno odlagalište</t>
  </si>
  <si>
    <t>Dobava, montaža i spajanje reflektora, tip kao : BWA536 IP65 18x12W, komplet sa svim nespecificiranim radovima i materijalom</t>
  </si>
  <si>
    <t>Dobava , montaža, spajanje te puštanje u rad, sve do potpune   Scene Pilot DMX snimača SD-10 B</t>
  </si>
  <si>
    <t>Parametriranje, programiranje scene pilot kontrolera, te obuka korisnika</t>
  </si>
  <si>
    <t>Dobava i polaganje PVC kanalica 20 x 20 mm, komplet sa svim sitnim montažnim materijalom</t>
  </si>
  <si>
    <t>m</t>
  </si>
  <si>
    <t>Mjestimično vađenje i uklanjanje postojećih  tipskih betonskih podnih terazzo ploča tip Beton Lučko dimenzija 40x60 cm, debljine 5 cm sa kojima je izvedeno opločenje ispred bine, za potrebe polaganja instalacije do rasvjetnih stupova na plesnom podiju. Ploče su postavljene na sloj pijeska i cem.mlijeko / zemljovlažni mort. Potrebno je očistiti materijal s ploča, da je spremno za ponovnu ugradnju. Jediničnom cijenom stavke obuhvaćen je sav potreban rad, materijal i transport. Obračun po komadu uklonjene ploče date veličine.</t>
  </si>
  <si>
    <t>Dobava i polaganje dvoslojne rebraste cijevi fi 40mm</t>
  </si>
  <si>
    <t>Dobava i polaganje DMX kabela AES-EBU 110 Ohm OmniTRANS crni KLOTZ</t>
  </si>
  <si>
    <t>Režijski sati električara za potrebe nepredviđenih radova</t>
  </si>
  <si>
    <t>sati</t>
  </si>
  <si>
    <t>Dobava i polaganje PVC kanalica 40 x 60 mm, komplet sa svim sitnim montažnim materijalom</t>
  </si>
  <si>
    <t>8.</t>
  </si>
  <si>
    <t>9.</t>
  </si>
  <si>
    <t>10.</t>
  </si>
  <si>
    <t>11.</t>
  </si>
  <si>
    <t>12.</t>
  </si>
  <si>
    <t>13.</t>
  </si>
  <si>
    <t>14.</t>
  </si>
  <si>
    <t>15.</t>
  </si>
  <si>
    <t>Odspajanje i demontaža  postojećih PVC kanalica 100 x 60 mm</t>
  </si>
  <si>
    <t>Postava postojećih betonskih ploča tip Beton Lučko dimenzija 40x60 cm i debljine 5 cm uz dobavu i ugradbu svega ostalog potrebnog materijala. Ploče se postavljaju na način da se podloga od pijeska dopuni sa eventualno potrebnim slojem pijeska i cementa odnosno postava se vrši na dopunjeni sloj zemljovlažnog morta i polijevanjem finim cementnim mijekom.  U jediničnu cijenu stavke uključen je sav potreban rad, materijal i transport. Obračun po komadu postavljene ploče.</t>
  </si>
  <si>
    <t>Dobava i montaža  novih PVC kanalica 100 x 60</t>
  </si>
  <si>
    <t>Dobava, polaganje i spajanje  kabela FG16OR16 5x 16mm2</t>
  </si>
  <si>
    <t>Dobava, polaganje i spajanje kabela FG16OR16 5x  4mm2</t>
  </si>
  <si>
    <t>Dobava, polaganje i spajanje kabela FG16OR16 5x 2,5mm2</t>
  </si>
  <si>
    <t>16.</t>
  </si>
  <si>
    <t>Odspajanje i demontaža  postojećeg nadgradnih NN ormara koji sadrži  2x euro utičnicu 5P16A  , sa pripadajućim automatskim prekidačem.  Ormarić je približnih dimenzija : 400 x 300 x 150 mm .</t>
  </si>
  <si>
    <r>
      <rPr>
        <sz val="8"/>
        <rFont val="Calibri"/>
        <family val="2"/>
        <charset val="238"/>
      </rPr>
      <t xml:space="preserve">― </t>
    </r>
    <r>
      <rPr>
        <sz val="8"/>
        <rFont val="Arial"/>
        <family val="2"/>
        <charset val="238"/>
      </rPr>
      <t>Euro utičnica 5P16A</t>
    </r>
  </si>
  <si>
    <t>― Metalno kućište dimenzije 400 x 300 x 150 mm, tip kao Schneider ili ABB</t>
  </si>
  <si>
    <t>―  pripadajuće ožičenje i sve potrebno do potpune funkcijonalnosti</t>
  </si>
  <si>
    <t>Dobava, montaža i spajanje novog nadgradnih NN ormara koji sadrži  2x euro utičnicu 5P16A  , sa pripadajućim automatskim prekidačima.  Ormarić je približnih dimenzija : 400 x 300 x 150 mm .</t>
  </si>
  <si>
    <t>Ispitivanje novopoložene instalacije od ovlaštene osobe te izdavanje ispitne dokumentacije</t>
  </si>
  <si>
    <t>Dobava, polaganje i spajanje kabela FG16OR16 3x  4mm2</t>
  </si>
  <si>
    <t>Dobava, polaganje i spajanje kabela FG16OR16 5x  2,5mm2</t>
  </si>
  <si>
    <t>17.</t>
  </si>
  <si>
    <t>18.</t>
  </si>
  <si>
    <t>REKAPITULACIJA</t>
  </si>
  <si>
    <t>SVEUKUPNO :</t>
  </si>
  <si>
    <t>Specifikacija</t>
  </si>
  <si>
    <t>RASVJETA BINE (ALBATROS)</t>
  </si>
  <si>
    <t>PREMJEŠTAJ NN ORMARA (ALBATROS)</t>
  </si>
  <si>
    <t>1.Rasvjeta bine; Albatros;  Ukupno :</t>
  </si>
  <si>
    <t>2.Premještaj NN ormara; Albatros;  Ukupno :</t>
  </si>
  <si>
    <t>KB'24_I.2.77</t>
  </si>
  <si>
    <t>ZAMJENA DOTRAJALIH I UNIŠTENIH RASVJETNIH TIJELA NA ZIDIĆU PLAŽE  (PARENTIUM)</t>
  </si>
  <si>
    <t>x</t>
  </si>
  <si>
    <t>Osiguranje beznaponskaog stanja u zoni obuhvata radova</t>
  </si>
  <si>
    <r>
      <t xml:space="preserve">Demontaža postojećih rasvjetnih tijela:  </t>
    </r>
    <r>
      <rPr>
        <b/>
        <sz val="8"/>
        <rFont val="Arial"/>
        <family val="2"/>
        <charset val="238"/>
      </rPr>
      <t xml:space="preserve">Simes S.4619 </t>
    </r>
    <r>
      <rPr>
        <sz val="8"/>
        <rFont val="Arial"/>
        <family val="2"/>
        <charset val="238"/>
      </rPr>
      <t>T,  te zbrinjavanje na odgovarajuće odlagalište</t>
    </r>
  </si>
  <si>
    <t>Ispitivanje otpora izolacije kabela FG16OR16 3x 1,5mm2 (međuveza između demontiranih rasvjetnih tijela) radi utvrđivanja ispravnosti istih. Međuveze su približno 4m.</t>
  </si>
  <si>
    <t>Ispitivanje otpora izolacije dolaznog kabela PP00 4x 6mm2 radi utvrđivanja ispravnosti istog, te izdavanje ispitne dokumentacije</t>
  </si>
  <si>
    <t>Dobava i izrada rayhem spojnica za kabel FG16OR16 3x 1,5mm2, komplet sa svim nespecificiranim radovima</t>
  </si>
  <si>
    <t>DN RAS</t>
  </si>
  <si>
    <r>
      <t xml:space="preserve">Dobava montaža i spajanje rasvjetne armature: ugradna svjetiljka Castaldi Thor 2, cod. D51/2-MLWW-VG, led snage 10.5W, 3000K, 572Lm, IP65,IK07, dim 320x150mm, ugradna kutija cod D51/2-CL, te 2x uvodnice za kabel PP00 3x 1,5mm2 .  </t>
    </r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Ugradna kutija i rasvjetno tijelo  se ugrađuje u postojeći otvor demontiranog rasvjetnog tijela. U montažu uračunati i eventualo proširenje postojećeg otvora za potrebe nove ugradne kutije</t>
    </r>
  </si>
  <si>
    <t>Dobava FCO gradilište</t>
  </si>
  <si>
    <t>Montaža i spajanje</t>
  </si>
  <si>
    <t>Dobava, uštemavanje,polaganje i spajanje kabela  FG16OR16 3x 1,5mm2, ako se ukaže potreba, komplet sa svim nespecificiranim radovima. Uštemavanje se izvodi u fugi kamenog zidića.</t>
  </si>
  <si>
    <t>Figiranje nakon polaganja kabela  FG16OR16 3x 1,5mm2, uključujuči dobavu potrebnog materijala</t>
  </si>
  <si>
    <t>Ispitivanje novopoloženih kabela od strane ovlaštene ustanove i izdavanje zapisnika o ispitivanju.</t>
  </si>
  <si>
    <t xml:space="preserve">Odspajanje i demontaža postojeće opreme u elektro ormaru R-Up (x) 
 kako slijedi : </t>
  </si>
  <si>
    <t>― ispravljač za podvodnu LED rasvjetu</t>
  </si>
  <si>
    <t>― automatski prekidač 1P 10A</t>
  </si>
  <si>
    <t>― automatski prekidač 2P 16A</t>
  </si>
  <si>
    <t>― šuko utičnica na DIN šinu</t>
  </si>
  <si>
    <t>― mrežna priključnica RJ 45</t>
  </si>
  <si>
    <r>
      <t xml:space="preserve">― POE napajač "Ruckus" wireless GRT-480125A(740-64216-001); </t>
    </r>
    <r>
      <rPr>
        <b/>
        <u/>
        <sz val="8"/>
        <rFont val="Arial"/>
        <family val="2"/>
        <charset val="238"/>
      </rPr>
      <t>PONOVNO SE MONTIRA U NOVU NADŽBUKNU KUTIJU</t>
    </r>
  </si>
  <si>
    <t>― redne stezaljke, rebraste PVC kanalice, unutarnje ožičenje, sitni spojno montažni materijal</t>
  </si>
  <si>
    <t>Označavanje svih kabela u elektro ormaru R-UP (x), kako slijedi:</t>
  </si>
  <si>
    <t>― PP00 5x6 mm2</t>
  </si>
  <si>
    <t>― PP00 3x 1,5 mm2</t>
  </si>
  <si>
    <t>― PP00 3x 2,5 mm2</t>
  </si>
  <si>
    <t>― PP00 5x 2,5 mm2</t>
  </si>
  <si>
    <t xml:space="preserve">Dobava i izrada "rayhem" spojnica i uračunati 1m dodatnog kabela za dole navedene kabele : </t>
  </si>
  <si>
    <t>Dobava, montaža, spajanje, puštanje u pogon nadžbuknog ormarića 36M, komplet sa sljedećom opremom :</t>
  </si>
  <si>
    <t>― kućište ormarića  36M, IP 65, tip kao : EC Elettrocanali EC62036E</t>
  </si>
  <si>
    <t>― FID sklopka 40/0,03A, tip kao schneider ili ABB</t>
  </si>
  <si>
    <t>― automatski prekidač 1P B10A,  10 kA, tip kao schneider ili ABB</t>
  </si>
  <si>
    <t>― automatski prekidač 1P B16A,  10 kA, tip kao schneider ili ABB</t>
  </si>
  <si>
    <t xml:space="preserve">― uvodnice kabel PP00 5x6 mm2 </t>
  </si>
  <si>
    <t>― uvodnice kabel PP00 3x 1,5 mm2</t>
  </si>
  <si>
    <t xml:space="preserve">― uvodnice kabel PP00 3x 2,5 mm2 </t>
  </si>
  <si>
    <t>― uvodnice kabel  PP00 5x 2,5 mm2</t>
  </si>
  <si>
    <t>― redne stezaljke, interno ožičenje, trajne plastificirane oznake za kabele, izrada 1P sheme izvedenog stanja, sve potrebno do potpune funkcijonalnosti</t>
  </si>
  <si>
    <t>Dobava, montaža, spajanje, puštanje u pogon informatičke opreme, komplet sa sljedećim elementima  :</t>
  </si>
  <si>
    <t>― nadžbukna kutija tip kao EC  Elettrocanali EC440C7, dim : 240x190x160</t>
  </si>
  <si>
    <t>― mrežna priključnica RJ 45, Cat 6, montaža na din šinu</t>
  </si>
  <si>
    <t>― šuko utučnica na DIN šinu</t>
  </si>
  <si>
    <r>
      <t>― ugradnja POE napajača "Ruckus" wireless GRT-480125A(740-64216-001);</t>
    </r>
    <r>
      <rPr>
        <u/>
        <sz val="8"/>
        <rFont val="Arial"/>
        <family val="2"/>
        <charset val="238"/>
      </rPr>
      <t xml:space="preserve"> </t>
    </r>
    <r>
      <rPr>
        <b/>
        <u/>
        <sz val="8"/>
        <rFont val="Arial"/>
        <family val="2"/>
        <charset val="238"/>
      </rPr>
      <t>POSTOJEĆI; PRETHODNO DEMONTIRAN U STAVCI 10.</t>
    </r>
  </si>
  <si>
    <t>― uračunati radove i sitni materijal, sve potrebno do potpune funkcijonalnosti</t>
  </si>
  <si>
    <t>Nepredviđeni materijal i dodatni radovi.  Stavka će se obračunavati obzirom na stvarnu utrošenu količinu materijala i radova, na temelju dokaznica mjera i po prethodnom odobrenju nadzornog inženjera. 
Stavka ne uključuje nepredviđene radove za DN RAS</t>
  </si>
  <si>
    <t xml:space="preserve"> - u iznosu  10% svih prethodnih stavki </t>
  </si>
  <si>
    <t>3.Zamjena dotrajalih i uništenih rasvjetnih tijela na zidiću plaže; Parentium; Ukupno :</t>
  </si>
  <si>
    <t>KB'24_II.6.4</t>
  </si>
  <si>
    <r>
      <t>Dobava montaža i spajanje rasvjetnnog stupića: tip kao Simes Mini Moai, cod. S.6150, 18.8W, 616 lm</t>
    </r>
    <r>
      <rPr>
        <b/>
        <sz val="8"/>
        <rFont val="Arial"/>
        <family val="2"/>
        <charset val="238"/>
      </rPr>
      <t xml:space="preserve">
</t>
    </r>
  </si>
  <si>
    <t>z</t>
  </si>
  <si>
    <t>ZAMJENA POSTOJEĆIH ULAZNIH KLIZNIH VRATIJU  (DELFIN)</t>
  </si>
  <si>
    <t>―VISTA SL-219 AUTOMATSKA GREDA L-4000 mm</t>
  </si>
  <si>
    <t>―ERV BLOKADA VISTA</t>
  </si>
  <si>
    <t>―BATERIJA MODUL VISTA</t>
  </si>
  <si>
    <t>―PROGRAMATOR VISTA SEL</t>
  </si>
  <si>
    <t>―AA SL PROFIL KRILA VRATA</t>
  </si>
  <si>
    <t>―RADAR OA-AXIS T</t>
  </si>
  <si>
    <t>Dobava, montaža, spajaje, puštanje u rad sve do potpune funkcijonalnosti automatskih kliznih vratiju tip kao : BFT model "Vista", komplet sa sljedećom opremom:</t>
  </si>
  <si>
    <t>3. Zamjena dotrajalih i uništenih rasvjetnih tijela na zidiću plaže; Parentium; Ukupno :</t>
  </si>
  <si>
    <t>2. Premještaj NN ormara; Albatros;  Ukupno :</t>
  </si>
  <si>
    <t>1. Rasvjeta bine; Albatros;  Ukupno :</t>
  </si>
  <si>
    <t>Demontaža postojeće mehanike i automatike ulaznih dvokrilnih kliznih vratiju, komplet sa svim potrebnim radovima</t>
  </si>
  <si>
    <t>KB'24_I.2.169</t>
  </si>
  <si>
    <t>5. Zamjena postojećih ulaznih kliznih vratiju; Delfin;  Ukupno :</t>
  </si>
  <si>
    <t>5.Zamjena postojećih ulaznih kliznih vratiju; Delfin;  Ukupno :</t>
  </si>
  <si>
    <t>ZAMJENA DOTRAJALE BAZENSKE RASVJETE, SLANI I SLATKI BAZEN  (PARENTIUM)</t>
  </si>
  <si>
    <t>RASVJETA BAZENA SA SLANOM VODOM</t>
  </si>
  <si>
    <t>4.1.</t>
  </si>
  <si>
    <t>1a</t>
  </si>
  <si>
    <t>Odspajanje i demontaža postojećih bazenskih rasvjetnih tijela, te isporuka investitoru ili odlaganje na pripadajuće odlagalište</t>
  </si>
  <si>
    <t>1b</t>
  </si>
  <si>
    <t>Odspajanje i demontaža postojećih  napajanja, te isporuka investitoru ili odlaganje na pripadajuće odlagalište</t>
  </si>
  <si>
    <t>Dobava, montaža i spajanje bazenskih rasvjetnih tijela , tip kao: Arpool L high RGB  65W 24V  
Napomena:
Nova rasvjetna tijela montiraju se u postojeću ugradnu  kutiju</t>
  </si>
  <si>
    <t>a)</t>
  </si>
  <si>
    <t>Dobava</t>
  </si>
  <si>
    <t>b)</t>
  </si>
  <si>
    <t>Montaža i spajanje. U radove uključiti izradu rayhem spojnica na postojeći kabel za podvodnu rasvjetu 4x 2,5mm2.
Napomena:
Nova rasvjetna tijela montiraju se u postojeću ugradnu kutiju</t>
  </si>
  <si>
    <t>Dobava, montaža i spajanje napojnih i upravljačkih elemenata za bazensku rasvjetu</t>
  </si>
  <si>
    <t>dobava napajanja 240W 240/24V DMX upravljenje u kutiji IP56 komplet s  montažnom pločom, uvodnicama i stezaljkama za brzo spajanje, sa inox 316L konzolama i vijcima za montažu.</t>
  </si>
  <si>
    <t>c)</t>
  </si>
  <si>
    <t>Montaža konzola od inoxa316L  i spajanje napajanja iz prethodne stavke . Jediničnom cijenom stavke obuhvaćen je sav potreban rad, materijal</t>
  </si>
  <si>
    <t>Programiranje novomontirane rasvjete</t>
  </si>
  <si>
    <t>RASVJETA BAZENA SA SLATKOM VODOM</t>
  </si>
  <si>
    <t>4.2.</t>
  </si>
  <si>
    <t>MMontaža konzola od inoxa316L  i spajanje napajanja iz prethodne stavke . Jediničnom cijenom stavke obuhvaćen je sav potreban rad, materijal</t>
  </si>
  <si>
    <t>4. Zamjena dotrajale bazenske rasvjete, slani i slatki bazen; Parentium; Ukupno :</t>
  </si>
  <si>
    <t>KB'24_I.2.69</t>
  </si>
  <si>
    <t>Dobava i ugradnja  splitter DMX uređaja za vješanje tip kao :DMX splitter 3+5 pin</t>
  </si>
  <si>
    <t xml:space="preserve">Dobava i spajanje kabela 240V za IP LED reflektore 10m, šifra : ARCEXAC3L10 </t>
  </si>
  <si>
    <t>Dobava i spajanje kabela produžni DMX za IP reflektore, šifra : ARCEXDC1L10</t>
  </si>
  <si>
    <t>Dobava,  montaža i spajanje novih nadžbuknih šuko utičnica IP 65, tip kao Vimar Plana</t>
  </si>
  <si>
    <t>―  grebenasta sklopka 0-1, 3P, 20A</t>
  </si>
  <si>
    <t>―  automatski prekidač C20A, 3P, 15 kA</t>
  </si>
  <si>
    <t>19.</t>
  </si>
  <si>
    <t>20.</t>
  </si>
  <si>
    <t>―  KZS, 4P, 16/0,03A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</si>
</sst>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.00\ &quot;kn&quot;"/>
    <numFmt numFmtId="166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b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164" fontId="3" fillId="0" borderId="0" applyFont="0" applyFill="0" applyBorder="0" applyAlignment="0" applyProtection="0"/>
    <xf numFmtId="0" fontId="4" fillId="0" borderId="0"/>
  </cellStyleXfs>
  <cellXfs count="108">
    <xf numFmtId="0" fontId="0" fillId="0" borderId="0" xfId="0"/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5" applyNumberFormat="1" applyFont="1" applyFill="1" applyBorder="1" applyAlignment="1" applyProtection="1">
      <alignment horizontal="left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quotePrefix="1" applyFont="1" applyFill="1" applyBorder="1" applyAlignment="1">
      <alignment horizontal="left" vertical="top" wrapText="1"/>
    </xf>
    <xf numFmtId="0" fontId="1" fillId="0" borderId="0" xfId="0" quotePrefix="1" applyFont="1" applyFill="1" applyBorder="1" applyAlignment="1">
      <alignment vertical="top" wrapText="1"/>
    </xf>
    <xf numFmtId="9" fontId="1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 applyProtection="1">
      <alignment horizontal="right"/>
    </xf>
    <xf numFmtId="165" fontId="1" fillId="0" borderId="0" xfId="1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7" fillId="0" borderId="0" xfId="0" quotePrefix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166" fontId="2" fillId="2" borderId="3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166" fontId="2" fillId="2" borderId="3" xfId="0" applyNumberFormat="1" applyFont="1" applyFill="1" applyBorder="1" applyAlignment="1">
      <alignment horizontal="right"/>
    </xf>
    <xf numFmtId="0" fontId="1" fillId="0" borderId="0" xfId="6" applyFont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center" vertical="top"/>
    </xf>
    <xf numFmtId="4" fontId="1" fillId="0" borderId="0" xfId="6" applyNumberFormat="1" applyFont="1" applyFill="1" applyBorder="1" applyAlignment="1">
      <alignment horizontal="center" vertical="center" wrapText="1"/>
    </xf>
    <xf numFmtId="0" fontId="2" fillId="3" borderId="0" xfId="6" applyFont="1" applyFill="1" applyBorder="1" applyAlignment="1">
      <alignment horizontal="center" vertical="center"/>
    </xf>
    <xf numFmtId="49" fontId="2" fillId="3" borderId="0" xfId="6" applyNumberFormat="1" applyFont="1" applyFill="1" applyBorder="1" applyAlignment="1">
      <alignment vertical="center" wrapText="1"/>
    </xf>
    <xf numFmtId="49" fontId="2" fillId="0" borderId="0" xfId="6" applyNumberFormat="1" applyFont="1" applyFill="1" applyBorder="1" applyAlignment="1">
      <alignment horizontal="center" vertical="center"/>
    </xf>
    <xf numFmtId="4" fontId="2" fillId="0" borderId="0" xfId="6" applyNumberFormat="1" applyFont="1" applyFill="1" applyBorder="1" applyAlignment="1">
      <alignment horizontal="center" vertical="center"/>
    </xf>
    <xf numFmtId="166" fontId="2" fillId="0" borderId="0" xfId="6" applyNumberFormat="1" applyFont="1" applyFill="1" applyBorder="1" applyAlignment="1">
      <alignment horizontal="right" vertical="center"/>
    </xf>
    <xf numFmtId="49" fontId="10" fillId="0" borderId="0" xfId="6" applyNumberFormat="1" applyFont="1" applyFill="1" applyBorder="1" applyAlignment="1">
      <alignment horizontal="left" vertical="center" wrapText="1"/>
    </xf>
    <xf numFmtId="0" fontId="1" fillId="0" borderId="0" xfId="6" applyFont="1" applyBorder="1" applyAlignment="1">
      <alignment horizontal="center" vertical="top"/>
    </xf>
    <xf numFmtId="49" fontId="1" fillId="0" borderId="0" xfId="6" applyNumberFormat="1" applyFont="1" applyBorder="1" applyAlignment="1">
      <alignment vertical="top" wrapText="1"/>
    </xf>
    <xf numFmtId="49" fontId="1" fillId="0" borderId="0" xfId="6" applyNumberFormat="1" applyFont="1" applyBorder="1" applyAlignment="1">
      <alignment horizontal="center" vertical="top"/>
    </xf>
    <xf numFmtId="4" fontId="1" fillId="0" borderId="0" xfId="6" applyNumberFormat="1" applyFont="1" applyBorder="1" applyAlignment="1">
      <alignment horizontal="center" vertical="top"/>
    </xf>
    <xf numFmtId="166" fontId="1" fillId="0" borderId="0" xfId="6" applyNumberFormat="1" applyFont="1" applyBorder="1" applyAlignment="1">
      <alignment horizontal="right" vertical="top"/>
    </xf>
    <xf numFmtId="0" fontId="1" fillId="0" borderId="0" xfId="6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1" fillId="0" borderId="0" xfId="6" applyNumberFormat="1" applyFont="1" applyFill="1" applyBorder="1" applyAlignment="1">
      <alignment horizontal="center" vertical="top"/>
    </xf>
    <xf numFmtId="4" fontId="1" fillId="0" borderId="0" xfId="6" applyNumberFormat="1" applyFont="1" applyFill="1" applyBorder="1" applyAlignment="1">
      <alignment horizontal="center" vertical="top"/>
    </xf>
    <xf numFmtId="166" fontId="1" fillId="0" borderId="0" xfId="6" applyNumberFormat="1" applyFont="1" applyFill="1" applyBorder="1" applyAlignment="1">
      <alignment horizontal="right" vertical="top"/>
    </xf>
    <xf numFmtId="4" fontId="1" fillId="0" borderId="0" xfId="6" applyNumberFormat="1" applyFont="1" applyBorder="1" applyAlignment="1">
      <alignment horizontal="center" vertical="center" wrapText="1"/>
    </xf>
    <xf numFmtId="4" fontId="1" fillId="0" borderId="0" xfId="6" applyNumberFormat="1" applyFont="1" applyFill="1" applyBorder="1" applyAlignment="1">
      <alignment horizontal="center" vertical="top" wrapText="1"/>
    </xf>
    <xf numFmtId="4" fontId="1" fillId="0" borderId="0" xfId="6" applyNumberFormat="1" applyFont="1" applyBorder="1" applyAlignment="1">
      <alignment horizontal="center" vertical="top" wrapText="1"/>
    </xf>
  </cellXfs>
  <cellStyles count="7">
    <cellStyle name="Comma 2" xfId="5"/>
    <cellStyle name="Normal" xfId="0" builtinId="0"/>
    <cellStyle name="Normal 10" xfId="1"/>
    <cellStyle name="Normal 2" xfId="6"/>
    <cellStyle name="Normal 3 2 3" xfId="3"/>
    <cellStyle name="Normal 4" xfId="2"/>
    <cellStyle name="Normal 6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49</xdr:row>
      <xdr:rowOff>23192</xdr:rowOff>
    </xdr:to>
    <xdr:sp macro="" textlink="">
      <xdr:nvSpPr>
        <xdr:cNvPr id="2" name="AutoShape 1433" descr="S LUM Gen2"/>
        <xdr:cNvSpPr>
          <a:spLocks noChangeAspect="1" noChangeArrowheads="1"/>
        </xdr:cNvSpPr>
      </xdr:nvSpPr>
      <xdr:spPr bwMode="auto">
        <a:xfrm>
          <a:off x="3600450" y="17287875"/>
          <a:ext cx="304800" cy="308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3"/>
  <sheetViews>
    <sheetView tabSelected="1" view="pageBreakPreview" zoomScale="115" zoomScaleNormal="115" zoomScaleSheetLayoutView="115" workbookViewId="0">
      <pane ySplit="3" topLeftCell="A203" activePane="bottomLeft" state="frozen"/>
      <selection pane="bottomLeft" activeCell="H217" sqref="H217"/>
    </sheetView>
  </sheetViews>
  <sheetFormatPr defaultColWidth="9.140625" defaultRowHeight="11.25" x14ac:dyDescent="0.2"/>
  <cols>
    <col min="1" max="1" width="9.140625" style="2"/>
    <col min="2" max="2" width="3.140625" style="11" bestFit="1" customWidth="1"/>
    <col min="3" max="3" width="42.7109375" style="4" customWidth="1"/>
    <col min="4" max="4" width="8.140625" style="8" customWidth="1"/>
    <col min="5" max="5" width="10.7109375" style="9" customWidth="1"/>
    <col min="6" max="6" width="10.7109375" style="10" bestFit="1" customWidth="1"/>
    <col min="7" max="7" width="11.5703125" style="10" bestFit="1" customWidth="1"/>
    <col min="8" max="8" width="16" style="10" customWidth="1"/>
    <col min="9" max="9" width="9.140625" style="4"/>
    <col min="10" max="10" width="17.5703125" style="14" customWidth="1"/>
    <col min="11" max="16384" width="9.140625" style="4"/>
  </cols>
  <sheetData>
    <row r="1" spans="1:10" x14ac:dyDescent="0.2">
      <c r="A1" s="2" t="s">
        <v>62</v>
      </c>
      <c r="B1" s="1"/>
      <c r="C1" s="30"/>
      <c r="D1" s="2"/>
      <c r="E1" s="2"/>
      <c r="F1" s="3"/>
      <c r="G1" s="29"/>
      <c r="H1" s="3"/>
    </row>
    <row r="2" spans="1:10" x14ac:dyDescent="0.2">
      <c r="A2" s="2" t="s">
        <v>62</v>
      </c>
      <c r="B2" s="1"/>
      <c r="C2" s="30" t="s">
        <v>55</v>
      </c>
      <c r="D2" s="2"/>
      <c r="E2" s="2"/>
      <c r="F2" s="3"/>
      <c r="G2" s="29"/>
      <c r="H2" s="3"/>
    </row>
    <row r="3" spans="1:10" x14ac:dyDescent="0.2">
      <c r="A3" s="2" t="s">
        <v>62</v>
      </c>
      <c r="B3" s="13"/>
      <c r="C3" s="12"/>
      <c r="D3" s="6" t="s">
        <v>2</v>
      </c>
      <c r="E3" s="6" t="s">
        <v>3</v>
      </c>
      <c r="F3" s="7" t="s">
        <v>4</v>
      </c>
      <c r="G3" s="7" t="s">
        <v>5</v>
      </c>
      <c r="H3" s="7" t="s">
        <v>1</v>
      </c>
    </row>
    <row r="4" spans="1:10" x14ac:dyDescent="0.2">
      <c r="A4" s="63" t="s">
        <v>62</v>
      </c>
      <c r="B4" s="64" t="s">
        <v>6</v>
      </c>
      <c r="C4" s="65" t="s">
        <v>56</v>
      </c>
      <c r="D4" s="66"/>
      <c r="E4" s="66"/>
      <c r="F4" s="67"/>
      <c r="G4" s="67"/>
      <c r="H4" s="67"/>
    </row>
    <row r="5" spans="1:10" x14ac:dyDescent="0.2">
      <c r="A5" s="2" t="s">
        <v>62</v>
      </c>
      <c r="B5" s="13"/>
      <c r="C5" s="12"/>
      <c r="D5" s="6"/>
      <c r="E5" s="6"/>
      <c r="F5" s="7"/>
      <c r="G5" s="7"/>
      <c r="H5" s="7"/>
    </row>
    <row r="6" spans="1:10" x14ac:dyDescent="0.2">
      <c r="A6" s="2" t="s">
        <v>62</v>
      </c>
      <c r="B6" s="1" t="s">
        <v>6</v>
      </c>
      <c r="C6" s="5" t="s">
        <v>11</v>
      </c>
      <c r="D6" s="2" t="s">
        <v>12</v>
      </c>
      <c r="E6" s="2">
        <v>1</v>
      </c>
      <c r="F6" s="3">
        <v>0</v>
      </c>
      <c r="G6" s="3">
        <f>$E6*F6</f>
        <v>0</v>
      </c>
      <c r="H6" s="3"/>
    </row>
    <row r="7" spans="1:10" x14ac:dyDescent="0.2">
      <c r="A7" s="2" t="s">
        <v>62</v>
      </c>
      <c r="B7" s="1"/>
      <c r="C7" s="5"/>
      <c r="D7" s="2"/>
      <c r="E7" s="2"/>
      <c r="F7" s="3"/>
      <c r="G7" s="3"/>
      <c r="H7" s="15"/>
    </row>
    <row r="8" spans="1:10" s="21" customFormat="1" ht="22.5" x14ac:dyDescent="0.2">
      <c r="A8" s="2" t="s">
        <v>62</v>
      </c>
      <c r="B8" s="17" t="s">
        <v>7</v>
      </c>
      <c r="C8" s="18" t="s">
        <v>15</v>
      </c>
      <c r="D8" s="16" t="s">
        <v>12</v>
      </c>
      <c r="E8" s="16">
        <f>10+2</f>
        <v>12</v>
      </c>
      <c r="F8" s="19">
        <v>0</v>
      </c>
      <c r="G8" s="19">
        <f>$E8*F8</f>
        <v>0</v>
      </c>
      <c r="H8" s="32"/>
      <c r="J8" s="20"/>
    </row>
    <row r="9" spans="1:10" s="21" customFormat="1" x14ac:dyDescent="0.2">
      <c r="A9" s="2" t="s">
        <v>62</v>
      </c>
      <c r="B9" s="17"/>
      <c r="C9" s="18"/>
      <c r="H9" s="22"/>
      <c r="J9" s="20"/>
    </row>
    <row r="10" spans="1:10" s="21" customFormat="1" ht="27.75" customHeight="1" x14ac:dyDescent="0.2">
      <c r="A10" s="2" t="s">
        <v>62</v>
      </c>
      <c r="B10" s="17" t="s">
        <v>8</v>
      </c>
      <c r="C10" s="5" t="s">
        <v>16</v>
      </c>
      <c r="D10" s="16" t="s">
        <v>12</v>
      </c>
      <c r="E10" s="16">
        <v>10</v>
      </c>
      <c r="F10" s="19">
        <v>0</v>
      </c>
      <c r="G10" s="19">
        <f>$E10*F10</f>
        <v>0</v>
      </c>
      <c r="H10" s="32"/>
      <c r="J10" s="20"/>
    </row>
    <row r="11" spans="1:10" s="21" customFormat="1" x14ac:dyDescent="0.2">
      <c r="A11" s="2" t="s">
        <v>62</v>
      </c>
      <c r="B11" s="17"/>
      <c r="C11" s="18"/>
      <c r="H11" s="22"/>
      <c r="J11" s="20"/>
    </row>
    <row r="12" spans="1:10" s="21" customFormat="1" ht="27.75" customHeight="1" x14ac:dyDescent="0.2">
      <c r="A12" s="2" t="s">
        <v>62</v>
      </c>
      <c r="B12" s="17" t="s">
        <v>9</v>
      </c>
      <c r="C12" s="5" t="s">
        <v>151</v>
      </c>
      <c r="D12" s="16" t="s">
        <v>12</v>
      </c>
      <c r="E12" s="16">
        <v>10</v>
      </c>
      <c r="F12" s="19">
        <v>0</v>
      </c>
      <c r="G12" s="19">
        <f>$E12*F12</f>
        <v>0</v>
      </c>
      <c r="H12" s="32"/>
      <c r="J12" s="20"/>
    </row>
    <row r="13" spans="1:10" s="21" customFormat="1" x14ac:dyDescent="0.2">
      <c r="A13" s="2" t="s">
        <v>62</v>
      </c>
      <c r="B13" s="17"/>
      <c r="C13" s="18"/>
      <c r="H13" s="22"/>
      <c r="J13" s="20"/>
    </row>
    <row r="14" spans="1:10" s="21" customFormat="1" ht="22.5" x14ac:dyDescent="0.2">
      <c r="A14" s="2" t="s">
        <v>62</v>
      </c>
      <c r="B14" s="17" t="s">
        <v>10</v>
      </c>
      <c r="C14" s="18" t="s">
        <v>148</v>
      </c>
      <c r="D14" s="16" t="s">
        <v>12</v>
      </c>
      <c r="E14" s="16">
        <v>1</v>
      </c>
      <c r="F14" s="19">
        <v>0</v>
      </c>
      <c r="G14" s="19">
        <f>$E14*F14</f>
        <v>0</v>
      </c>
      <c r="H14" s="32"/>
      <c r="J14" s="20"/>
    </row>
    <row r="15" spans="1:10" s="21" customFormat="1" x14ac:dyDescent="0.2">
      <c r="A15" s="2" t="s">
        <v>62</v>
      </c>
      <c r="B15" s="17"/>
      <c r="C15" s="18"/>
      <c r="H15" s="22"/>
      <c r="J15" s="20"/>
    </row>
    <row r="16" spans="1:10" s="21" customFormat="1" ht="33.75" x14ac:dyDescent="0.2">
      <c r="A16" s="2" t="s">
        <v>62</v>
      </c>
      <c r="B16" s="17" t="s">
        <v>13</v>
      </c>
      <c r="C16" s="18" t="s">
        <v>17</v>
      </c>
      <c r="D16" s="16" t="s">
        <v>12</v>
      </c>
      <c r="E16" s="16">
        <v>10</v>
      </c>
      <c r="F16" s="19">
        <v>0</v>
      </c>
      <c r="G16" s="19">
        <f>$E16*F16</f>
        <v>0</v>
      </c>
      <c r="H16" s="22"/>
      <c r="J16" s="20"/>
    </row>
    <row r="17" spans="1:10" s="21" customFormat="1" x14ac:dyDescent="0.2">
      <c r="A17" s="2" t="s">
        <v>62</v>
      </c>
      <c r="B17" s="17"/>
      <c r="C17" s="18"/>
      <c r="D17" s="16"/>
      <c r="E17" s="16"/>
      <c r="F17" s="19"/>
      <c r="G17" s="19"/>
      <c r="H17" s="22"/>
      <c r="J17" s="20"/>
    </row>
    <row r="18" spans="1:10" s="21" customFormat="1" ht="22.5" x14ac:dyDescent="0.2">
      <c r="A18" s="2" t="s">
        <v>62</v>
      </c>
      <c r="B18" s="17" t="s">
        <v>14</v>
      </c>
      <c r="C18" s="18" t="s">
        <v>149</v>
      </c>
      <c r="D18" s="16" t="s">
        <v>0</v>
      </c>
      <c r="E18" s="16">
        <v>4</v>
      </c>
      <c r="F18" s="19">
        <v>0</v>
      </c>
      <c r="G18" s="19">
        <f>$E18*F18</f>
        <v>0</v>
      </c>
      <c r="H18" s="22"/>
      <c r="J18" s="20"/>
    </row>
    <row r="19" spans="1:10" s="21" customFormat="1" x14ac:dyDescent="0.2">
      <c r="A19" s="2" t="s">
        <v>62</v>
      </c>
      <c r="B19" s="17"/>
      <c r="C19" s="18"/>
      <c r="G19" s="19"/>
      <c r="H19" s="22"/>
      <c r="J19" s="20"/>
    </row>
    <row r="20" spans="1:10" s="21" customFormat="1" ht="22.5" x14ac:dyDescent="0.2">
      <c r="A20" s="2" t="s">
        <v>62</v>
      </c>
      <c r="B20" s="17" t="s">
        <v>28</v>
      </c>
      <c r="C20" s="18" t="s">
        <v>150</v>
      </c>
      <c r="D20" s="16" t="s">
        <v>0</v>
      </c>
      <c r="E20" s="16">
        <v>4</v>
      </c>
      <c r="F20" s="19">
        <v>0</v>
      </c>
      <c r="G20" s="19">
        <f>$E20*F20</f>
        <v>0</v>
      </c>
      <c r="H20" s="22"/>
      <c r="J20" s="20"/>
    </row>
    <row r="21" spans="1:10" s="21" customFormat="1" x14ac:dyDescent="0.2">
      <c r="A21" s="2" t="s">
        <v>62</v>
      </c>
      <c r="B21" s="17"/>
      <c r="C21" s="18"/>
      <c r="G21" s="19"/>
      <c r="H21" s="22"/>
      <c r="J21" s="20"/>
    </row>
    <row r="22" spans="1:10" s="21" customFormat="1" ht="22.5" x14ac:dyDescent="0.2">
      <c r="A22" s="2" t="s">
        <v>62</v>
      </c>
      <c r="B22" s="17" t="s">
        <v>29</v>
      </c>
      <c r="C22" s="18" t="s">
        <v>18</v>
      </c>
      <c r="D22" s="16" t="s">
        <v>0</v>
      </c>
      <c r="E22" s="16">
        <v>1</v>
      </c>
      <c r="F22" s="19">
        <v>0</v>
      </c>
      <c r="G22" s="19">
        <f>$E22*F22</f>
        <v>0</v>
      </c>
      <c r="H22" s="22"/>
      <c r="J22" s="20"/>
    </row>
    <row r="23" spans="1:10" s="21" customFormat="1" x14ac:dyDescent="0.2">
      <c r="A23" s="2" t="s">
        <v>62</v>
      </c>
      <c r="B23" s="17"/>
      <c r="C23" s="18"/>
      <c r="G23" s="19"/>
      <c r="H23" s="22"/>
      <c r="J23" s="20"/>
    </row>
    <row r="24" spans="1:10" s="21" customFormat="1" ht="22.5" x14ac:dyDescent="0.2">
      <c r="A24" s="2" t="s">
        <v>62</v>
      </c>
      <c r="B24" s="17" t="s">
        <v>30</v>
      </c>
      <c r="C24" s="18" t="s">
        <v>19</v>
      </c>
      <c r="D24" s="16" t="s">
        <v>12</v>
      </c>
      <c r="E24" s="16">
        <v>1</v>
      </c>
      <c r="F24" s="19">
        <v>0</v>
      </c>
      <c r="G24" s="19">
        <f>$E24*F24</f>
        <v>0</v>
      </c>
      <c r="H24" s="22"/>
      <c r="J24" s="20"/>
    </row>
    <row r="25" spans="1:10" s="21" customFormat="1" x14ac:dyDescent="0.2">
      <c r="A25" s="2" t="s">
        <v>62</v>
      </c>
      <c r="B25" s="17"/>
      <c r="C25" s="18"/>
      <c r="G25" s="19"/>
      <c r="H25" s="22"/>
      <c r="J25" s="20"/>
    </row>
    <row r="26" spans="1:10" s="21" customFormat="1" ht="22.5" x14ac:dyDescent="0.2">
      <c r="A26" s="2" t="s">
        <v>62</v>
      </c>
      <c r="B26" s="17" t="s">
        <v>31</v>
      </c>
      <c r="C26" s="18" t="s">
        <v>20</v>
      </c>
      <c r="D26" s="16" t="s">
        <v>21</v>
      </c>
      <c r="E26" s="16">
        <v>25</v>
      </c>
      <c r="F26" s="19">
        <v>0</v>
      </c>
      <c r="G26" s="19">
        <f>$E26*F26</f>
        <v>0</v>
      </c>
      <c r="H26" s="22"/>
      <c r="J26" s="20"/>
    </row>
    <row r="27" spans="1:10" s="21" customFormat="1" x14ac:dyDescent="0.2">
      <c r="A27" s="2" t="s">
        <v>62</v>
      </c>
      <c r="B27" s="17"/>
      <c r="C27" s="18"/>
      <c r="G27" s="19"/>
      <c r="H27" s="22"/>
      <c r="J27" s="20"/>
    </row>
    <row r="28" spans="1:10" s="21" customFormat="1" ht="22.5" x14ac:dyDescent="0.2">
      <c r="A28" s="2" t="s">
        <v>62</v>
      </c>
      <c r="B28" s="17" t="s">
        <v>32</v>
      </c>
      <c r="C28" s="18" t="s">
        <v>27</v>
      </c>
      <c r="D28" s="16" t="s">
        <v>21</v>
      </c>
      <c r="E28" s="16">
        <v>15</v>
      </c>
      <c r="F28" s="19">
        <v>0</v>
      </c>
      <c r="G28" s="19">
        <f>$E28*F28</f>
        <v>0</v>
      </c>
      <c r="H28" s="22"/>
      <c r="J28" s="20"/>
    </row>
    <row r="29" spans="1:10" s="21" customFormat="1" x14ac:dyDescent="0.2">
      <c r="A29" s="2" t="s">
        <v>62</v>
      </c>
      <c r="B29" s="17"/>
      <c r="C29" s="18"/>
      <c r="G29" s="19"/>
      <c r="H29" s="22"/>
      <c r="J29" s="20"/>
    </row>
    <row r="30" spans="1:10" s="21" customFormat="1" ht="112.5" x14ac:dyDescent="0.2">
      <c r="A30" s="2" t="s">
        <v>62</v>
      </c>
      <c r="B30" s="17" t="s">
        <v>33</v>
      </c>
      <c r="C30" s="5" t="s">
        <v>22</v>
      </c>
      <c r="D30" s="2" t="s">
        <v>0</v>
      </c>
      <c r="E30" s="2">
        <v>55</v>
      </c>
      <c r="F30" s="40">
        <v>0</v>
      </c>
      <c r="G30" s="40">
        <f>$E30*F30</f>
        <v>0</v>
      </c>
      <c r="H30" s="22"/>
      <c r="J30" s="20"/>
    </row>
    <row r="31" spans="1:10" s="21" customFormat="1" x14ac:dyDescent="0.2">
      <c r="A31" s="2" t="s">
        <v>62</v>
      </c>
      <c r="B31" s="17"/>
      <c r="C31" s="18"/>
      <c r="G31" s="19"/>
      <c r="H31" s="22"/>
      <c r="J31" s="20"/>
    </row>
    <row r="32" spans="1:10" s="21" customFormat="1" ht="101.25" x14ac:dyDescent="0.2">
      <c r="A32" s="2" t="s">
        <v>62</v>
      </c>
      <c r="B32" s="17" t="s">
        <v>34</v>
      </c>
      <c r="C32" s="5" t="s">
        <v>37</v>
      </c>
      <c r="D32" s="2" t="s">
        <v>0</v>
      </c>
      <c r="E32" s="2">
        <v>55</v>
      </c>
      <c r="F32" s="40">
        <v>0</v>
      </c>
      <c r="G32" s="40">
        <f>$E32*F32</f>
        <v>0</v>
      </c>
      <c r="H32" s="22"/>
      <c r="J32" s="20"/>
    </row>
    <row r="33" spans="1:10" s="21" customFormat="1" x14ac:dyDescent="0.2">
      <c r="A33" s="2" t="s">
        <v>62</v>
      </c>
      <c r="B33" s="17"/>
      <c r="C33" s="18"/>
      <c r="G33" s="19"/>
      <c r="H33" s="22"/>
      <c r="J33" s="20"/>
    </row>
    <row r="34" spans="1:10" s="21" customFormat="1" x14ac:dyDescent="0.2">
      <c r="A34" s="2" t="s">
        <v>62</v>
      </c>
      <c r="B34" s="17" t="s">
        <v>35</v>
      </c>
      <c r="C34" s="18" t="s">
        <v>23</v>
      </c>
      <c r="D34" s="16" t="s">
        <v>21</v>
      </c>
      <c r="E34" s="16">
        <v>30</v>
      </c>
      <c r="F34" s="19">
        <v>0</v>
      </c>
      <c r="G34" s="19">
        <f>$E34*F34</f>
        <v>0</v>
      </c>
      <c r="H34" s="22"/>
      <c r="J34" s="20"/>
    </row>
    <row r="35" spans="1:10" s="21" customFormat="1" x14ac:dyDescent="0.2">
      <c r="A35" s="2" t="s">
        <v>62</v>
      </c>
      <c r="B35" s="17"/>
      <c r="C35" s="18"/>
      <c r="G35" s="19"/>
      <c r="H35" s="22"/>
      <c r="J35" s="20"/>
    </row>
    <row r="36" spans="1:10" s="21" customFormat="1" x14ac:dyDescent="0.2">
      <c r="A36" s="2" t="s">
        <v>62</v>
      </c>
      <c r="B36" s="17" t="s">
        <v>42</v>
      </c>
      <c r="C36" s="18" t="s">
        <v>41</v>
      </c>
      <c r="D36" s="16" t="s">
        <v>21</v>
      </c>
      <c r="E36" s="16">
        <v>30</v>
      </c>
      <c r="F36" s="19">
        <v>0</v>
      </c>
      <c r="G36" s="19">
        <f>$E36*F36</f>
        <v>0</v>
      </c>
      <c r="H36" s="22"/>
      <c r="J36" s="20"/>
    </row>
    <row r="37" spans="1:10" s="21" customFormat="1" x14ac:dyDescent="0.2">
      <c r="A37" s="2" t="s">
        <v>62</v>
      </c>
      <c r="B37" s="17"/>
      <c r="C37" s="18"/>
      <c r="G37" s="19"/>
      <c r="H37" s="22"/>
      <c r="J37" s="20"/>
    </row>
    <row r="38" spans="1:10" s="37" customFormat="1" x14ac:dyDescent="0.2">
      <c r="A38" s="2" t="s">
        <v>62</v>
      </c>
      <c r="B38" s="17" t="s">
        <v>51</v>
      </c>
      <c r="C38" s="18" t="s">
        <v>40</v>
      </c>
      <c r="D38" s="16" t="s">
        <v>21</v>
      </c>
      <c r="E38" s="16">
        <v>20</v>
      </c>
      <c r="F38" s="19">
        <v>0</v>
      </c>
      <c r="G38" s="19">
        <f>$E38*F38</f>
        <v>0</v>
      </c>
      <c r="H38" s="39"/>
      <c r="J38" s="38"/>
    </row>
    <row r="39" spans="1:10" x14ac:dyDescent="0.2">
      <c r="A39" s="2" t="s">
        <v>62</v>
      </c>
    </row>
    <row r="40" spans="1:10" s="37" customFormat="1" x14ac:dyDescent="0.2">
      <c r="A40" s="2" t="s">
        <v>62</v>
      </c>
      <c r="B40" s="17" t="s">
        <v>52</v>
      </c>
      <c r="C40" s="18" t="s">
        <v>49</v>
      </c>
      <c r="D40" s="16" t="s">
        <v>21</v>
      </c>
      <c r="E40" s="16">
        <v>20</v>
      </c>
      <c r="F40" s="19">
        <v>0</v>
      </c>
      <c r="G40" s="19">
        <f>$E40*F40</f>
        <v>0</v>
      </c>
      <c r="H40" s="39"/>
      <c r="J40" s="38"/>
    </row>
    <row r="41" spans="1:10" s="21" customFormat="1" x14ac:dyDescent="0.2">
      <c r="A41" s="2" t="s">
        <v>62</v>
      </c>
      <c r="B41" s="17"/>
      <c r="C41" s="18"/>
      <c r="G41" s="19"/>
      <c r="H41" s="22"/>
      <c r="J41" s="20"/>
    </row>
    <row r="42" spans="1:10" s="21" customFormat="1" ht="22.5" x14ac:dyDescent="0.2">
      <c r="A42" s="2" t="s">
        <v>62</v>
      </c>
      <c r="B42" s="17" t="s">
        <v>154</v>
      </c>
      <c r="C42" s="18" t="s">
        <v>24</v>
      </c>
      <c r="D42" s="16" t="s">
        <v>21</v>
      </c>
      <c r="E42" s="16">
        <v>60</v>
      </c>
      <c r="F42" s="19">
        <v>0</v>
      </c>
      <c r="G42" s="19">
        <f>$E42*F42</f>
        <v>0</v>
      </c>
      <c r="H42" s="22"/>
      <c r="J42" s="20"/>
    </row>
    <row r="43" spans="1:10" s="21" customFormat="1" x14ac:dyDescent="0.2">
      <c r="A43" s="2" t="s">
        <v>62</v>
      </c>
      <c r="B43" s="17"/>
      <c r="C43" s="18"/>
      <c r="G43" s="19"/>
      <c r="H43" s="22"/>
      <c r="J43" s="20"/>
    </row>
    <row r="44" spans="1:10" s="21" customFormat="1" x14ac:dyDescent="0.2">
      <c r="A44" s="2" t="s">
        <v>62</v>
      </c>
      <c r="B44" s="17" t="s">
        <v>155</v>
      </c>
      <c r="C44" s="18" t="s">
        <v>25</v>
      </c>
      <c r="D44" s="16" t="s">
        <v>26</v>
      </c>
      <c r="E44" s="16">
        <v>15</v>
      </c>
      <c r="F44" s="19">
        <v>0</v>
      </c>
      <c r="G44" s="19">
        <f>$E44*F44</f>
        <v>0</v>
      </c>
      <c r="H44" s="22"/>
      <c r="J44" s="20"/>
    </row>
    <row r="45" spans="1:10" s="21" customFormat="1" x14ac:dyDescent="0.2">
      <c r="A45" s="2" t="s">
        <v>62</v>
      </c>
      <c r="B45" s="17"/>
      <c r="C45" s="18"/>
      <c r="G45" s="19"/>
      <c r="H45" s="22"/>
      <c r="J45" s="20"/>
    </row>
    <row r="46" spans="1:10" s="21" customFormat="1" x14ac:dyDescent="0.2">
      <c r="A46" s="2" t="s">
        <v>62</v>
      </c>
      <c r="B46" s="28"/>
      <c r="C46" s="68" t="s">
        <v>121</v>
      </c>
      <c r="D46" s="69"/>
      <c r="E46" s="70"/>
      <c r="F46" s="71"/>
      <c r="G46" s="72">
        <f>SUM(G6:G44)</f>
        <v>0</v>
      </c>
      <c r="H46" s="31"/>
      <c r="J46" s="20"/>
    </row>
    <row r="47" spans="1:10" s="21" customFormat="1" x14ac:dyDescent="0.2">
      <c r="A47" s="2" t="s">
        <v>62</v>
      </c>
      <c r="B47" s="27"/>
      <c r="D47" s="23"/>
      <c r="E47" s="24"/>
      <c r="F47" s="25"/>
      <c r="G47" s="25"/>
      <c r="H47" s="25"/>
      <c r="J47" s="20"/>
    </row>
    <row r="48" spans="1:10" x14ac:dyDescent="0.2">
      <c r="A48" s="63" t="s">
        <v>62</v>
      </c>
      <c r="B48" s="64" t="s">
        <v>7</v>
      </c>
      <c r="C48" s="65" t="s">
        <v>57</v>
      </c>
      <c r="D48" s="66"/>
      <c r="E48" s="66"/>
      <c r="F48" s="67"/>
      <c r="G48" s="67"/>
      <c r="H48" s="67"/>
    </row>
    <row r="49" spans="1:10" x14ac:dyDescent="0.2">
      <c r="A49" s="2" t="s">
        <v>62</v>
      </c>
    </row>
    <row r="50" spans="1:10" s="34" customFormat="1" x14ac:dyDescent="0.2">
      <c r="A50" s="2" t="s">
        <v>62</v>
      </c>
      <c r="B50" s="1" t="s">
        <v>6</v>
      </c>
      <c r="C50" s="5" t="s">
        <v>11</v>
      </c>
      <c r="D50" s="2" t="s">
        <v>12</v>
      </c>
      <c r="E50" s="2">
        <v>1</v>
      </c>
      <c r="F50" s="3">
        <v>0</v>
      </c>
      <c r="G50" s="3">
        <f>$E50*F50</f>
        <v>0</v>
      </c>
      <c r="H50" s="33"/>
      <c r="J50" s="35"/>
    </row>
    <row r="51" spans="1:10" x14ac:dyDescent="0.2">
      <c r="A51" s="2" t="s">
        <v>62</v>
      </c>
      <c r="B51" s="1"/>
      <c r="C51" s="5"/>
      <c r="D51" s="2"/>
      <c r="E51" s="2"/>
      <c r="F51" s="3"/>
      <c r="G51" s="3"/>
      <c r="H51" s="15"/>
    </row>
    <row r="52" spans="1:10" s="37" customFormat="1" ht="22.5" x14ac:dyDescent="0.2">
      <c r="A52" s="2" t="s">
        <v>62</v>
      </c>
      <c r="B52" s="17" t="s">
        <v>7</v>
      </c>
      <c r="C52" s="18" t="s">
        <v>36</v>
      </c>
      <c r="D52" s="16" t="s">
        <v>21</v>
      </c>
      <c r="E52" s="16">
        <v>30</v>
      </c>
      <c r="F52" s="19">
        <v>0</v>
      </c>
      <c r="G52" s="19">
        <f>$E52*F52</f>
        <v>0</v>
      </c>
      <c r="H52" s="36"/>
      <c r="J52" s="38"/>
    </row>
    <row r="53" spans="1:10" s="21" customFormat="1" x14ac:dyDescent="0.2">
      <c r="A53" s="2" t="s">
        <v>62</v>
      </c>
      <c r="B53" s="17"/>
      <c r="C53" s="18"/>
      <c r="H53" s="22"/>
      <c r="J53" s="20"/>
    </row>
    <row r="54" spans="1:10" s="37" customFormat="1" ht="45" x14ac:dyDescent="0.2">
      <c r="A54" s="2" t="s">
        <v>62</v>
      </c>
      <c r="B54" s="17" t="s">
        <v>8</v>
      </c>
      <c r="C54" s="5" t="s">
        <v>43</v>
      </c>
      <c r="D54" s="16" t="s">
        <v>12</v>
      </c>
      <c r="E54" s="16">
        <v>1</v>
      </c>
      <c r="F54" s="19">
        <v>0</v>
      </c>
      <c r="G54" s="19">
        <f>$E54*F54</f>
        <v>0</v>
      </c>
      <c r="H54" s="36"/>
      <c r="J54" s="38"/>
    </row>
    <row r="55" spans="1:10" s="21" customFormat="1" x14ac:dyDescent="0.2">
      <c r="A55" s="2" t="s">
        <v>62</v>
      </c>
      <c r="B55" s="17"/>
      <c r="C55" s="18"/>
      <c r="H55" s="22"/>
      <c r="J55" s="20"/>
    </row>
    <row r="56" spans="1:10" s="37" customFormat="1" ht="45" x14ac:dyDescent="0.2">
      <c r="A56" s="2" t="s">
        <v>62</v>
      </c>
      <c r="B56" s="17" t="s">
        <v>9</v>
      </c>
      <c r="C56" s="18" t="s">
        <v>47</v>
      </c>
      <c r="D56" s="21"/>
      <c r="E56" s="21"/>
      <c r="F56" s="21"/>
      <c r="G56" s="21"/>
      <c r="H56" s="39"/>
      <c r="J56" s="38"/>
    </row>
    <row r="57" spans="1:10" s="37" customFormat="1" ht="22.5" x14ac:dyDescent="0.2">
      <c r="A57" s="2" t="s">
        <v>62</v>
      </c>
      <c r="B57" s="17"/>
      <c r="C57" s="26" t="s">
        <v>45</v>
      </c>
      <c r="D57" s="16" t="s">
        <v>0</v>
      </c>
      <c r="E57" s="16">
        <v>1</v>
      </c>
      <c r="F57" s="19"/>
      <c r="G57" s="19"/>
      <c r="H57" s="39"/>
      <c r="J57" s="38"/>
    </row>
    <row r="58" spans="1:10" s="37" customFormat="1" x14ac:dyDescent="0.2">
      <c r="A58" s="2" t="s">
        <v>62</v>
      </c>
      <c r="B58" s="17"/>
      <c r="C58" s="26" t="s">
        <v>44</v>
      </c>
      <c r="D58" s="16" t="s">
        <v>0</v>
      </c>
      <c r="E58" s="16">
        <v>2</v>
      </c>
      <c r="F58" s="19"/>
      <c r="G58" s="19"/>
      <c r="H58" s="39"/>
      <c r="J58" s="38"/>
    </row>
    <row r="59" spans="1:10" s="37" customFormat="1" x14ac:dyDescent="0.2">
      <c r="A59" s="2" t="s">
        <v>62</v>
      </c>
      <c r="B59" s="17"/>
      <c r="C59" s="26" t="s">
        <v>156</v>
      </c>
      <c r="D59" s="16" t="s">
        <v>0</v>
      </c>
      <c r="E59" s="16">
        <v>2</v>
      </c>
      <c r="F59" s="19"/>
      <c r="G59" s="19"/>
      <c r="H59" s="39"/>
      <c r="J59" s="38"/>
    </row>
    <row r="60" spans="1:10" s="37" customFormat="1" x14ac:dyDescent="0.2">
      <c r="A60" s="2" t="s">
        <v>62</v>
      </c>
      <c r="B60" s="17"/>
      <c r="C60" s="26" t="s">
        <v>152</v>
      </c>
      <c r="D60" s="16" t="s">
        <v>0</v>
      </c>
      <c r="E60" s="16">
        <v>1</v>
      </c>
      <c r="F60" s="19"/>
      <c r="G60" s="19"/>
      <c r="H60" s="39"/>
      <c r="J60" s="38"/>
    </row>
    <row r="61" spans="1:10" s="37" customFormat="1" x14ac:dyDescent="0.2">
      <c r="A61" s="2" t="s">
        <v>62</v>
      </c>
      <c r="B61" s="17"/>
      <c r="C61" s="26" t="s">
        <v>153</v>
      </c>
      <c r="D61" s="16" t="s">
        <v>0</v>
      </c>
      <c r="E61" s="16">
        <v>2</v>
      </c>
      <c r="F61" s="19"/>
      <c r="G61" s="19"/>
      <c r="H61" s="39"/>
      <c r="J61" s="38"/>
    </row>
    <row r="62" spans="1:10" s="37" customFormat="1" ht="22.5" x14ac:dyDescent="0.2">
      <c r="A62" s="2" t="s">
        <v>62</v>
      </c>
      <c r="B62" s="17"/>
      <c r="C62" s="26" t="s">
        <v>46</v>
      </c>
      <c r="D62" s="16" t="s">
        <v>12</v>
      </c>
      <c r="E62" s="16">
        <v>1</v>
      </c>
      <c r="F62" s="19"/>
      <c r="G62" s="19"/>
      <c r="H62" s="39"/>
      <c r="J62" s="38"/>
    </row>
    <row r="63" spans="1:10" s="21" customFormat="1" x14ac:dyDescent="0.2">
      <c r="A63" s="2" t="s">
        <v>62</v>
      </c>
      <c r="B63" s="17"/>
      <c r="C63" s="18"/>
      <c r="D63" s="16" t="s">
        <v>12</v>
      </c>
      <c r="E63" s="16">
        <v>1</v>
      </c>
      <c r="F63" s="19">
        <v>0</v>
      </c>
      <c r="G63" s="19">
        <f>$E63*F63</f>
        <v>0</v>
      </c>
      <c r="H63" s="22"/>
      <c r="J63" s="20"/>
    </row>
    <row r="64" spans="1:10" s="21" customFormat="1" x14ac:dyDescent="0.2">
      <c r="A64" s="2" t="s">
        <v>62</v>
      </c>
      <c r="B64" s="17"/>
      <c r="C64" s="18"/>
      <c r="D64" s="16"/>
      <c r="E64" s="16"/>
      <c r="F64" s="19"/>
      <c r="G64" s="19"/>
      <c r="H64" s="22"/>
      <c r="J64" s="20"/>
    </row>
    <row r="65" spans="1:10" s="37" customFormat="1" x14ac:dyDescent="0.2">
      <c r="A65" s="2" t="s">
        <v>62</v>
      </c>
      <c r="B65" s="17" t="s">
        <v>10</v>
      </c>
      <c r="C65" s="18" t="s">
        <v>39</v>
      </c>
      <c r="D65" s="16" t="s">
        <v>21</v>
      </c>
      <c r="E65" s="16">
        <v>10</v>
      </c>
      <c r="F65" s="19">
        <v>0</v>
      </c>
      <c r="G65" s="19">
        <f>$E65*F65</f>
        <v>0</v>
      </c>
      <c r="H65" s="39"/>
      <c r="J65" s="38"/>
    </row>
    <row r="66" spans="1:10" s="21" customFormat="1" x14ac:dyDescent="0.2">
      <c r="A66" s="2" t="s">
        <v>62</v>
      </c>
      <c r="B66" s="17"/>
      <c r="C66" s="18"/>
      <c r="G66" s="19"/>
      <c r="H66" s="22"/>
      <c r="J66" s="20"/>
    </row>
    <row r="67" spans="1:10" s="37" customFormat="1" x14ac:dyDescent="0.2">
      <c r="A67" s="2" t="s">
        <v>62</v>
      </c>
      <c r="B67" s="17" t="s">
        <v>13</v>
      </c>
      <c r="C67" s="18" t="s">
        <v>38</v>
      </c>
      <c r="D67" s="16" t="s">
        <v>21</v>
      </c>
      <c r="E67" s="16">
        <v>30</v>
      </c>
      <c r="F67" s="19">
        <v>0</v>
      </c>
      <c r="G67" s="19">
        <f>$E67*F67</f>
        <v>0</v>
      </c>
      <c r="H67" s="39"/>
      <c r="J67" s="38"/>
    </row>
    <row r="68" spans="1:10" s="21" customFormat="1" x14ac:dyDescent="0.2">
      <c r="A68" s="2" t="s">
        <v>62</v>
      </c>
      <c r="B68" s="17"/>
      <c r="C68" s="18"/>
      <c r="G68" s="19"/>
      <c r="H68" s="22"/>
      <c r="J68" s="20"/>
    </row>
    <row r="69" spans="1:10" s="37" customFormat="1" x14ac:dyDescent="0.2">
      <c r="A69" s="2" t="s">
        <v>62</v>
      </c>
      <c r="B69" s="17" t="s">
        <v>14</v>
      </c>
      <c r="C69" s="18" t="s">
        <v>40</v>
      </c>
      <c r="D69" s="16" t="s">
        <v>21</v>
      </c>
      <c r="E69" s="16">
        <v>20</v>
      </c>
      <c r="F69" s="19">
        <v>0</v>
      </c>
      <c r="G69" s="19">
        <f>$E69*F69</f>
        <v>0</v>
      </c>
      <c r="H69" s="39"/>
      <c r="J69" s="38"/>
    </row>
    <row r="70" spans="1:10" x14ac:dyDescent="0.2">
      <c r="A70" s="2" t="s">
        <v>62</v>
      </c>
    </row>
    <row r="71" spans="1:10" s="37" customFormat="1" ht="22.5" x14ac:dyDescent="0.2">
      <c r="A71" s="2" t="s">
        <v>62</v>
      </c>
      <c r="B71" s="17" t="s">
        <v>28</v>
      </c>
      <c r="C71" s="18" t="s">
        <v>50</v>
      </c>
      <c r="D71" s="16" t="s">
        <v>21</v>
      </c>
      <c r="E71" s="16">
        <v>20</v>
      </c>
      <c r="F71" s="19">
        <v>0</v>
      </c>
      <c r="G71" s="19">
        <f>$E71*F71</f>
        <v>0</v>
      </c>
      <c r="H71" s="39"/>
      <c r="J71" s="38"/>
    </row>
    <row r="72" spans="1:10" x14ac:dyDescent="0.2">
      <c r="A72" s="2" t="s">
        <v>62</v>
      </c>
    </row>
    <row r="73" spans="1:10" s="37" customFormat="1" ht="22.5" x14ac:dyDescent="0.2">
      <c r="A73" s="2" t="s">
        <v>62</v>
      </c>
      <c r="B73" s="17" t="s">
        <v>29</v>
      </c>
      <c r="C73" s="18" t="s">
        <v>48</v>
      </c>
      <c r="D73" s="16" t="s">
        <v>12</v>
      </c>
      <c r="E73" s="16">
        <v>1</v>
      </c>
      <c r="F73" s="19">
        <v>0</v>
      </c>
      <c r="G73" s="19">
        <f>$E73*F73</f>
        <v>0</v>
      </c>
      <c r="H73" s="39"/>
      <c r="J73" s="38"/>
    </row>
    <row r="74" spans="1:10" x14ac:dyDescent="0.2">
      <c r="A74" s="2" t="s">
        <v>62</v>
      </c>
    </row>
    <row r="75" spans="1:10" s="37" customFormat="1" x14ac:dyDescent="0.2">
      <c r="A75" s="2" t="s">
        <v>62</v>
      </c>
      <c r="B75" s="17" t="s">
        <v>30</v>
      </c>
      <c r="C75" s="18" t="s">
        <v>25</v>
      </c>
      <c r="D75" s="16" t="s">
        <v>26</v>
      </c>
      <c r="E75" s="16">
        <v>15</v>
      </c>
      <c r="F75" s="19">
        <v>0</v>
      </c>
      <c r="G75" s="19">
        <f>$E75*F75</f>
        <v>0</v>
      </c>
      <c r="H75" s="39"/>
      <c r="J75" s="38"/>
    </row>
    <row r="76" spans="1:10" x14ac:dyDescent="0.2">
      <c r="A76" s="2" t="s">
        <v>62</v>
      </c>
    </row>
    <row r="77" spans="1:10" s="21" customFormat="1" x14ac:dyDescent="0.2">
      <c r="A77" s="2" t="s">
        <v>62</v>
      </c>
      <c r="B77" s="28"/>
      <c r="C77" s="68" t="s">
        <v>120</v>
      </c>
      <c r="D77" s="69"/>
      <c r="E77" s="70"/>
      <c r="F77" s="71"/>
      <c r="G77" s="72">
        <f>SUM(G50:G75)</f>
        <v>0</v>
      </c>
      <c r="H77" s="31"/>
      <c r="J77" s="20"/>
    </row>
    <row r="78" spans="1:10" x14ac:dyDescent="0.2">
      <c r="A78" s="2" t="s">
        <v>62</v>
      </c>
    </row>
    <row r="79" spans="1:10" ht="22.5" x14ac:dyDescent="0.2">
      <c r="A79" s="63" t="s">
        <v>110</v>
      </c>
      <c r="B79" s="64" t="s">
        <v>8</v>
      </c>
      <c r="C79" s="65" t="s">
        <v>61</v>
      </c>
      <c r="D79" s="73"/>
      <c r="E79" s="74"/>
      <c r="F79" s="75"/>
      <c r="G79" s="75"/>
      <c r="H79" s="75"/>
    </row>
    <row r="80" spans="1:10" x14ac:dyDescent="0.2">
      <c r="A80" s="2" t="s">
        <v>62</v>
      </c>
    </row>
    <row r="81" spans="1:10" x14ac:dyDescent="0.2">
      <c r="A81" s="2" t="s">
        <v>62</v>
      </c>
      <c r="B81" s="1" t="s">
        <v>6</v>
      </c>
      <c r="C81" s="5" t="s">
        <v>63</v>
      </c>
      <c r="D81" s="2" t="s">
        <v>12</v>
      </c>
      <c r="E81" s="2">
        <v>1</v>
      </c>
      <c r="F81" s="3">
        <v>0</v>
      </c>
      <c r="G81" s="3">
        <f>$E81*F81</f>
        <v>0</v>
      </c>
      <c r="H81" s="4"/>
      <c r="I81" s="3"/>
    </row>
    <row r="82" spans="1:10" x14ac:dyDescent="0.2">
      <c r="A82" s="2" t="s">
        <v>62</v>
      </c>
      <c r="B82" s="1"/>
      <c r="C82" s="5"/>
      <c r="D82" s="4"/>
      <c r="E82" s="4"/>
      <c r="F82" s="4"/>
      <c r="G82" s="3"/>
      <c r="H82" s="4"/>
      <c r="I82" s="15"/>
    </row>
    <row r="83" spans="1:10" ht="22.5" x14ac:dyDescent="0.2">
      <c r="A83" s="2" t="s">
        <v>62</v>
      </c>
      <c r="B83" s="1" t="s">
        <v>7</v>
      </c>
      <c r="C83" s="5" t="s">
        <v>64</v>
      </c>
      <c r="D83" s="2" t="s">
        <v>12</v>
      </c>
      <c r="E83" s="2">
        <v>40</v>
      </c>
      <c r="F83" s="3">
        <v>0</v>
      </c>
      <c r="G83" s="3">
        <f>$E83*F83</f>
        <v>0</v>
      </c>
      <c r="H83" s="4"/>
      <c r="I83" s="3"/>
    </row>
    <row r="84" spans="1:10" x14ac:dyDescent="0.2">
      <c r="A84" s="2" t="s">
        <v>62</v>
      </c>
      <c r="B84" s="1"/>
      <c r="C84" s="5"/>
      <c r="D84" s="4"/>
      <c r="E84" s="4"/>
      <c r="F84" s="4"/>
      <c r="G84" s="3"/>
      <c r="H84" s="4"/>
      <c r="I84" s="15"/>
    </row>
    <row r="85" spans="1:10" ht="33.75" x14ac:dyDescent="0.2">
      <c r="A85" s="2" t="s">
        <v>62</v>
      </c>
      <c r="B85" s="1" t="s">
        <v>8</v>
      </c>
      <c r="C85" s="5" t="s">
        <v>65</v>
      </c>
      <c r="D85" s="2" t="s">
        <v>12</v>
      </c>
      <c r="E85" s="2">
        <v>39</v>
      </c>
      <c r="F85" s="3">
        <v>0</v>
      </c>
      <c r="G85" s="3">
        <f>$E85*F85</f>
        <v>0</v>
      </c>
      <c r="H85" s="4"/>
      <c r="I85" s="15"/>
    </row>
    <row r="86" spans="1:10" x14ac:dyDescent="0.2">
      <c r="A86" s="2" t="s">
        <v>62</v>
      </c>
      <c r="B86" s="1"/>
      <c r="C86" s="5"/>
      <c r="D86" s="4"/>
      <c r="E86" s="4"/>
      <c r="F86" s="4"/>
      <c r="G86" s="3"/>
      <c r="H86" s="4"/>
      <c r="I86" s="15"/>
    </row>
    <row r="87" spans="1:10" ht="33.75" x14ac:dyDescent="0.2">
      <c r="A87" s="2" t="s">
        <v>62</v>
      </c>
      <c r="B87" s="1" t="s">
        <v>9</v>
      </c>
      <c r="C87" s="5" t="s">
        <v>66</v>
      </c>
      <c r="D87" s="2" t="s">
        <v>12</v>
      </c>
      <c r="E87" s="2">
        <v>1</v>
      </c>
      <c r="F87" s="3">
        <v>0</v>
      </c>
      <c r="G87" s="3">
        <f>$E87*F87</f>
        <v>0</v>
      </c>
      <c r="H87" s="4"/>
      <c r="I87" s="15"/>
    </row>
    <row r="88" spans="1:10" x14ac:dyDescent="0.2">
      <c r="A88" s="2" t="s">
        <v>62</v>
      </c>
      <c r="B88" s="1"/>
      <c r="C88" s="5"/>
      <c r="D88" s="4"/>
      <c r="E88" s="4"/>
      <c r="F88" s="4"/>
      <c r="G88" s="3"/>
      <c r="H88" s="4"/>
      <c r="I88" s="15"/>
    </row>
    <row r="89" spans="1:10" ht="22.5" x14ac:dyDescent="0.2">
      <c r="A89" s="2" t="s">
        <v>62</v>
      </c>
      <c r="B89" s="1" t="s">
        <v>10</v>
      </c>
      <c r="C89" s="5" t="s">
        <v>67</v>
      </c>
      <c r="D89" s="2" t="s">
        <v>12</v>
      </c>
      <c r="E89" s="2">
        <v>31</v>
      </c>
      <c r="F89" s="3">
        <v>0</v>
      </c>
      <c r="G89" s="3">
        <f>$E89*F89</f>
        <v>0</v>
      </c>
      <c r="H89" s="4"/>
      <c r="I89" s="3"/>
    </row>
    <row r="90" spans="1:10" x14ac:dyDescent="0.2">
      <c r="A90" s="2" t="s">
        <v>62</v>
      </c>
      <c r="B90" s="1"/>
      <c r="C90" s="5"/>
      <c r="D90" s="2"/>
      <c r="E90" s="2"/>
      <c r="F90" s="3"/>
      <c r="G90" s="3"/>
      <c r="H90" s="4"/>
      <c r="I90" s="3"/>
    </row>
    <row r="91" spans="1:10" ht="101.25" x14ac:dyDescent="0.2">
      <c r="A91" s="2" t="s">
        <v>68</v>
      </c>
      <c r="B91" s="1" t="s">
        <v>13</v>
      </c>
      <c r="C91" s="5" t="s">
        <v>69</v>
      </c>
      <c r="D91" s="4"/>
      <c r="E91" s="4"/>
      <c r="F91" s="4"/>
      <c r="G91" s="3"/>
      <c r="H91" s="4"/>
      <c r="I91" s="15"/>
    </row>
    <row r="92" spans="1:10" x14ac:dyDescent="0.2">
      <c r="A92" s="2" t="s">
        <v>68</v>
      </c>
      <c r="B92" s="1"/>
      <c r="C92" s="5" t="s">
        <v>70</v>
      </c>
      <c r="D92" s="2" t="s">
        <v>12</v>
      </c>
      <c r="E92" s="2">
        <v>40</v>
      </c>
      <c r="F92" s="3">
        <v>0</v>
      </c>
      <c r="G92" s="3">
        <f>$E92*F92</f>
        <v>0</v>
      </c>
      <c r="H92" s="4"/>
      <c r="I92" s="3"/>
    </row>
    <row r="93" spans="1:10" x14ac:dyDescent="0.2">
      <c r="A93" s="2" t="s">
        <v>62</v>
      </c>
      <c r="B93" s="1"/>
      <c r="C93" s="5" t="s">
        <v>71</v>
      </c>
      <c r="D93" s="2" t="s">
        <v>12</v>
      </c>
      <c r="E93" s="2">
        <v>40</v>
      </c>
      <c r="F93" s="3">
        <v>0</v>
      </c>
      <c r="G93" s="3">
        <f>$E93*F93</f>
        <v>0</v>
      </c>
      <c r="H93" s="4"/>
      <c r="I93" s="3"/>
    </row>
    <row r="94" spans="1:10" x14ac:dyDescent="0.2">
      <c r="A94" s="2" t="s">
        <v>68</v>
      </c>
      <c r="B94" s="1"/>
      <c r="C94" s="5"/>
      <c r="H94" s="4"/>
      <c r="J94" s="46"/>
    </row>
    <row r="95" spans="1:10" ht="45" x14ac:dyDescent="0.2">
      <c r="A95" s="2" t="s">
        <v>62</v>
      </c>
      <c r="B95" s="1" t="s">
        <v>14</v>
      </c>
      <c r="C95" s="5" t="s">
        <v>72</v>
      </c>
      <c r="D95" s="2" t="s">
        <v>21</v>
      </c>
      <c r="E95" s="2">
        <v>75</v>
      </c>
      <c r="F95" s="3">
        <v>0</v>
      </c>
      <c r="G95" s="3">
        <f>$E95*F95</f>
        <v>0</v>
      </c>
      <c r="H95" s="4"/>
      <c r="I95" s="42"/>
      <c r="J95" s="46"/>
    </row>
    <row r="96" spans="1:10" x14ac:dyDescent="0.2">
      <c r="A96" s="2" t="s">
        <v>62</v>
      </c>
      <c r="B96" s="1"/>
      <c r="C96" s="5"/>
      <c r="D96" s="2"/>
      <c r="E96" s="2"/>
      <c r="F96" s="3"/>
      <c r="G96" s="3"/>
      <c r="H96" s="4"/>
      <c r="I96" s="42"/>
      <c r="J96" s="46"/>
    </row>
    <row r="97" spans="1:10" ht="22.5" x14ac:dyDescent="0.2">
      <c r="A97" s="2" t="s">
        <v>62</v>
      </c>
      <c r="B97" s="1" t="s">
        <v>28</v>
      </c>
      <c r="C97" s="5" t="s">
        <v>73</v>
      </c>
      <c r="D97" s="2" t="s">
        <v>21</v>
      </c>
      <c r="E97" s="2">
        <v>75</v>
      </c>
      <c r="F97" s="3">
        <v>0</v>
      </c>
      <c r="G97" s="3">
        <f>$E97*F97</f>
        <v>0</v>
      </c>
      <c r="H97" s="4"/>
      <c r="I97" s="42"/>
      <c r="J97" s="46"/>
    </row>
    <row r="98" spans="1:10" x14ac:dyDescent="0.2">
      <c r="A98" s="2" t="s">
        <v>62</v>
      </c>
      <c r="B98" s="1"/>
      <c r="C98" s="5"/>
      <c r="D98" s="2"/>
      <c r="E98" s="2"/>
      <c r="F98" s="3"/>
      <c r="G98" s="3"/>
      <c r="H98" s="4"/>
      <c r="I98" s="42"/>
      <c r="J98" s="46"/>
    </row>
    <row r="99" spans="1:10" ht="22.5" x14ac:dyDescent="0.2">
      <c r="A99" s="2" t="s">
        <v>62</v>
      </c>
      <c r="B99" s="1" t="s">
        <v>29</v>
      </c>
      <c r="C99" s="54" t="s">
        <v>74</v>
      </c>
      <c r="D99" s="2" t="s">
        <v>12</v>
      </c>
      <c r="E99" s="2">
        <v>1</v>
      </c>
      <c r="F99" s="3">
        <v>0</v>
      </c>
      <c r="G99" s="3">
        <f>$E99*F99</f>
        <v>0</v>
      </c>
      <c r="H99" s="4"/>
      <c r="I99" s="42"/>
      <c r="J99" s="46"/>
    </row>
    <row r="100" spans="1:10" x14ac:dyDescent="0.2">
      <c r="A100" s="2" t="s">
        <v>62</v>
      </c>
      <c r="B100" s="1"/>
      <c r="C100" s="5"/>
      <c r="D100" s="2"/>
      <c r="E100" s="2"/>
      <c r="F100" s="3"/>
      <c r="G100" s="3"/>
      <c r="H100" s="4"/>
      <c r="I100" s="3"/>
    </row>
    <row r="101" spans="1:10" ht="33.75" x14ac:dyDescent="0.2">
      <c r="A101" s="2" t="s">
        <v>62</v>
      </c>
      <c r="B101" s="1" t="s">
        <v>30</v>
      </c>
      <c r="C101" s="14" t="s">
        <v>75</v>
      </c>
      <c r="D101" s="4"/>
      <c r="E101" s="4"/>
      <c r="F101" s="4"/>
      <c r="G101" s="4"/>
      <c r="H101" s="4"/>
      <c r="I101" s="42"/>
      <c r="J101" s="46"/>
    </row>
    <row r="102" spans="1:10" x14ac:dyDescent="0.2">
      <c r="A102" s="2" t="s">
        <v>62</v>
      </c>
      <c r="B102" s="1"/>
      <c r="C102" s="55" t="s">
        <v>76</v>
      </c>
      <c r="D102" s="2" t="s">
        <v>0</v>
      </c>
      <c r="E102" s="2">
        <v>3</v>
      </c>
      <c r="F102" s="3"/>
      <c r="G102" s="3"/>
      <c r="H102" s="4"/>
      <c r="I102" s="3"/>
    </row>
    <row r="103" spans="1:10" x14ac:dyDescent="0.2">
      <c r="A103" s="2" t="s">
        <v>62</v>
      </c>
      <c r="B103" s="1"/>
      <c r="C103" s="55" t="s">
        <v>77</v>
      </c>
      <c r="D103" s="2" t="s">
        <v>0</v>
      </c>
      <c r="E103" s="2">
        <v>5</v>
      </c>
      <c r="F103" s="3"/>
      <c r="G103" s="3"/>
      <c r="H103" s="4"/>
      <c r="I103" s="3"/>
    </row>
    <row r="104" spans="1:10" x14ac:dyDescent="0.2">
      <c r="A104" s="2" t="s">
        <v>62</v>
      </c>
      <c r="B104" s="1"/>
      <c r="C104" s="55" t="s">
        <v>78</v>
      </c>
      <c r="D104" s="2" t="s">
        <v>0</v>
      </c>
      <c r="E104" s="2">
        <v>3</v>
      </c>
      <c r="F104" s="3"/>
      <c r="G104" s="3"/>
      <c r="H104" s="4"/>
      <c r="I104" s="3"/>
    </row>
    <row r="105" spans="1:10" x14ac:dyDescent="0.2">
      <c r="A105" s="2" t="s">
        <v>62</v>
      </c>
      <c r="B105" s="1"/>
      <c r="C105" s="55" t="s">
        <v>79</v>
      </c>
      <c r="D105" s="2" t="s">
        <v>0</v>
      </c>
      <c r="E105" s="2">
        <v>1</v>
      </c>
      <c r="F105" s="3"/>
      <c r="G105" s="3"/>
      <c r="H105" s="4"/>
      <c r="I105" s="3"/>
    </row>
    <row r="106" spans="1:10" x14ac:dyDescent="0.2">
      <c r="A106" s="2" t="s">
        <v>62</v>
      </c>
      <c r="B106" s="1"/>
      <c r="C106" s="55" t="s">
        <v>80</v>
      </c>
      <c r="D106" s="2" t="s">
        <v>0</v>
      </c>
      <c r="E106" s="2">
        <v>1</v>
      </c>
      <c r="F106" s="3"/>
      <c r="G106" s="3"/>
      <c r="H106" s="4"/>
      <c r="I106" s="3"/>
    </row>
    <row r="107" spans="1:10" ht="33.75" x14ac:dyDescent="0.2">
      <c r="A107" s="2" t="s">
        <v>62</v>
      </c>
      <c r="B107" s="1"/>
      <c r="C107" s="55" t="s">
        <v>81</v>
      </c>
      <c r="D107" s="2" t="s">
        <v>0</v>
      </c>
      <c r="E107" s="2">
        <v>1</v>
      </c>
      <c r="F107" s="3"/>
      <c r="G107" s="3"/>
      <c r="H107" s="4"/>
      <c r="I107" s="3"/>
    </row>
    <row r="108" spans="1:10" ht="22.5" x14ac:dyDescent="0.2">
      <c r="A108" s="2" t="s">
        <v>62</v>
      </c>
      <c r="B108" s="1"/>
      <c r="C108" s="55" t="s">
        <v>82</v>
      </c>
      <c r="D108" s="2" t="s">
        <v>12</v>
      </c>
      <c r="E108" s="2">
        <v>1</v>
      </c>
      <c r="F108" s="3"/>
      <c r="G108" s="3"/>
      <c r="H108" s="4"/>
      <c r="I108" s="3"/>
    </row>
    <row r="109" spans="1:10" x14ac:dyDescent="0.2">
      <c r="A109" s="2" t="s">
        <v>62</v>
      </c>
      <c r="B109" s="1"/>
      <c r="C109" s="5"/>
      <c r="D109" s="2" t="s">
        <v>12</v>
      </c>
      <c r="E109" s="2">
        <v>4</v>
      </c>
      <c r="F109" s="3">
        <v>0</v>
      </c>
      <c r="G109" s="3">
        <f>$E109*F109</f>
        <v>0</v>
      </c>
      <c r="H109" s="4"/>
      <c r="I109" s="3"/>
    </row>
    <row r="110" spans="1:10" x14ac:dyDescent="0.2">
      <c r="A110" s="2" t="s">
        <v>62</v>
      </c>
      <c r="B110" s="1"/>
      <c r="C110" s="5"/>
      <c r="D110" s="2"/>
      <c r="E110" s="2"/>
      <c r="F110" s="3"/>
      <c r="G110" s="3"/>
      <c r="H110" s="4"/>
      <c r="I110" s="3"/>
    </row>
    <row r="111" spans="1:10" ht="22.5" x14ac:dyDescent="0.2">
      <c r="A111" s="2" t="s">
        <v>62</v>
      </c>
      <c r="B111" s="1" t="s">
        <v>31</v>
      </c>
      <c r="C111" s="54" t="s">
        <v>83</v>
      </c>
      <c r="D111" s="4"/>
      <c r="E111" s="4"/>
      <c r="F111" s="4"/>
      <c r="G111" s="4"/>
      <c r="H111" s="4"/>
      <c r="I111" s="42"/>
      <c r="J111" s="46"/>
    </row>
    <row r="112" spans="1:10" x14ac:dyDescent="0.2">
      <c r="A112" s="2" t="s">
        <v>62</v>
      </c>
      <c r="B112" s="1"/>
      <c r="C112" s="55" t="s">
        <v>84</v>
      </c>
      <c r="D112" s="2" t="s">
        <v>0</v>
      </c>
      <c r="E112" s="2">
        <v>2</v>
      </c>
      <c r="F112" s="3"/>
      <c r="G112" s="3"/>
      <c r="H112" s="4"/>
      <c r="I112" s="3"/>
    </row>
    <row r="113" spans="1:10" x14ac:dyDescent="0.2">
      <c r="A113" s="2" t="s">
        <v>62</v>
      </c>
      <c r="B113" s="1"/>
      <c r="C113" s="55" t="s">
        <v>85</v>
      </c>
      <c r="D113" s="2" t="s">
        <v>0</v>
      </c>
      <c r="E113" s="2">
        <v>2</v>
      </c>
      <c r="F113" s="3"/>
      <c r="G113" s="3"/>
      <c r="H113" s="4"/>
      <c r="I113" s="3"/>
    </row>
    <row r="114" spans="1:10" x14ac:dyDescent="0.2">
      <c r="A114" s="2" t="s">
        <v>62</v>
      </c>
      <c r="B114" s="1"/>
      <c r="C114" s="55" t="s">
        <v>86</v>
      </c>
      <c r="D114" s="2" t="s">
        <v>0</v>
      </c>
      <c r="E114" s="2">
        <v>2</v>
      </c>
      <c r="F114" s="3"/>
      <c r="G114" s="3"/>
      <c r="H114" s="4"/>
      <c r="I114" s="3"/>
    </row>
    <row r="115" spans="1:10" x14ac:dyDescent="0.2">
      <c r="A115" s="2" t="s">
        <v>62</v>
      </c>
      <c r="B115" s="1"/>
      <c r="C115" s="55" t="s">
        <v>87</v>
      </c>
      <c r="D115" s="2" t="s">
        <v>0</v>
      </c>
      <c r="E115" s="2">
        <v>2</v>
      </c>
      <c r="F115" s="3"/>
      <c r="G115" s="3"/>
      <c r="H115" s="4"/>
      <c r="I115" s="3"/>
    </row>
    <row r="116" spans="1:10" x14ac:dyDescent="0.2">
      <c r="A116" s="2" t="s">
        <v>62</v>
      </c>
      <c r="B116" s="1"/>
      <c r="C116" s="5"/>
      <c r="D116" s="2" t="s">
        <v>12</v>
      </c>
      <c r="E116" s="2">
        <v>4</v>
      </c>
      <c r="F116" s="3">
        <v>0</v>
      </c>
      <c r="G116" s="3">
        <f>$E116*F116</f>
        <v>0</v>
      </c>
      <c r="H116" s="4"/>
      <c r="I116" s="3"/>
    </row>
    <row r="117" spans="1:10" x14ac:dyDescent="0.2">
      <c r="A117" s="2" t="s">
        <v>62</v>
      </c>
      <c r="B117" s="1"/>
      <c r="C117" s="5"/>
      <c r="D117" s="2"/>
      <c r="E117" s="2"/>
      <c r="F117" s="3"/>
      <c r="G117" s="3"/>
      <c r="H117" s="4"/>
      <c r="I117" s="3"/>
    </row>
    <row r="118" spans="1:10" ht="22.5" x14ac:dyDescent="0.2">
      <c r="A118" s="2" t="s">
        <v>62</v>
      </c>
      <c r="B118" s="1" t="s">
        <v>32</v>
      </c>
      <c r="C118" s="54" t="s">
        <v>88</v>
      </c>
      <c r="D118" s="4"/>
      <c r="E118" s="4"/>
      <c r="F118" s="4"/>
      <c r="G118" s="4"/>
      <c r="H118" s="4"/>
      <c r="I118" s="42"/>
      <c r="J118" s="46"/>
    </row>
    <row r="119" spans="1:10" x14ac:dyDescent="0.2">
      <c r="A119" s="2" t="s">
        <v>62</v>
      </c>
      <c r="B119" s="1"/>
      <c r="C119" s="55" t="s">
        <v>84</v>
      </c>
      <c r="D119" s="2" t="s">
        <v>12</v>
      </c>
      <c r="E119" s="2">
        <f>2*4</f>
        <v>8</v>
      </c>
      <c r="F119" s="3">
        <v>0</v>
      </c>
      <c r="G119" s="3">
        <f>$E119*F119</f>
        <v>0</v>
      </c>
      <c r="H119" s="4"/>
      <c r="I119" s="3"/>
    </row>
    <row r="120" spans="1:10" x14ac:dyDescent="0.2">
      <c r="A120" s="2" t="s">
        <v>62</v>
      </c>
      <c r="B120" s="1"/>
      <c r="C120" s="55" t="s">
        <v>85</v>
      </c>
      <c r="D120" s="2" t="s">
        <v>12</v>
      </c>
      <c r="E120" s="2">
        <f t="shared" ref="E120:E122" si="0">2*4</f>
        <v>8</v>
      </c>
      <c r="F120" s="3">
        <v>0</v>
      </c>
      <c r="G120" s="3">
        <f>$E120*F120</f>
        <v>0</v>
      </c>
      <c r="H120" s="4"/>
      <c r="I120" s="3"/>
    </row>
    <row r="121" spans="1:10" x14ac:dyDescent="0.2">
      <c r="A121" s="2" t="s">
        <v>62</v>
      </c>
      <c r="B121" s="1"/>
      <c r="C121" s="55" t="s">
        <v>86</v>
      </c>
      <c r="D121" s="2" t="s">
        <v>12</v>
      </c>
      <c r="E121" s="2">
        <f t="shared" si="0"/>
        <v>8</v>
      </c>
      <c r="F121" s="3">
        <v>0</v>
      </c>
      <c r="G121" s="3">
        <f>$E121*F121</f>
        <v>0</v>
      </c>
      <c r="H121" s="4"/>
      <c r="I121" s="3"/>
    </row>
    <row r="122" spans="1:10" x14ac:dyDescent="0.2">
      <c r="A122" s="2" t="s">
        <v>62</v>
      </c>
      <c r="B122" s="1"/>
      <c r="C122" s="55" t="s">
        <v>87</v>
      </c>
      <c r="D122" s="2" t="s">
        <v>12</v>
      </c>
      <c r="E122" s="2">
        <f t="shared" si="0"/>
        <v>8</v>
      </c>
      <c r="F122" s="3">
        <v>0</v>
      </c>
      <c r="G122" s="3">
        <f>$E122*F122</f>
        <v>0</v>
      </c>
      <c r="H122" s="4"/>
      <c r="I122" s="3"/>
    </row>
    <row r="123" spans="1:10" x14ac:dyDescent="0.2">
      <c r="A123" s="2" t="s">
        <v>62</v>
      </c>
      <c r="B123" s="1"/>
      <c r="C123" s="5"/>
      <c r="D123" s="2"/>
      <c r="E123" s="2"/>
      <c r="F123" s="3"/>
      <c r="G123" s="3"/>
      <c r="H123" s="4"/>
      <c r="I123" s="3"/>
    </row>
    <row r="124" spans="1:10" ht="22.5" x14ac:dyDescent="0.2">
      <c r="A124" s="2" t="s">
        <v>62</v>
      </c>
      <c r="B124" s="1" t="s">
        <v>33</v>
      </c>
      <c r="C124" s="14" t="s">
        <v>89</v>
      </c>
      <c r="D124" s="4"/>
      <c r="E124" s="4"/>
      <c r="H124" s="4"/>
      <c r="I124" s="42"/>
      <c r="J124" s="46"/>
    </row>
    <row r="125" spans="1:10" ht="22.5" x14ac:dyDescent="0.2">
      <c r="A125" s="2" t="s">
        <v>62</v>
      </c>
      <c r="B125" s="1"/>
      <c r="C125" s="56" t="s">
        <v>90</v>
      </c>
      <c r="D125" s="2" t="s">
        <v>0</v>
      </c>
      <c r="E125" s="2">
        <v>1</v>
      </c>
      <c r="H125" s="4"/>
      <c r="I125" s="42"/>
      <c r="J125" s="46"/>
    </row>
    <row r="126" spans="1:10" x14ac:dyDescent="0.2">
      <c r="A126" s="2" t="s">
        <v>62</v>
      </c>
      <c r="B126" s="1"/>
      <c r="C126" s="55" t="s">
        <v>91</v>
      </c>
      <c r="D126" s="2" t="s">
        <v>0</v>
      </c>
      <c r="E126" s="2">
        <v>1</v>
      </c>
      <c r="F126" s="3"/>
      <c r="G126" s="3"/>
      <c r="H126" s="4"/>
      <c r="I126" s="3"/>
    </row>
    <row r="127" spans="1:10" ht="22.5" x14ac:dyDescent="0.2">
      <c r="A127" s="2" t="s">
        <v>62</v>
      </c>
      <c r="B127" s="1"/>
      <c r="C127" s="55" t="s">
        <v>92</v>
      </c>
      <c r="D127" s="2" t="s">
        <v>0</v>
      </c>
      <c r="E127" s="2">
        <v>9</v>
      </c>
      <c r="F127" s="3"/>
      <c r="G127" s="3"/>
      <c r="H127" s="4"/>
      <c r="I127" s="3"/>
    </row>
    <row r="128" spans="1:10" ht="22.5" x14ac:dyDescent="0.2">
      <c r="A128" s="2" t="s">
        <v>62</v>
      </c>
      <c r="B128" s="1"/>
      <c r="C128" s="55" t="s">
        <v>93</v>
      </c>
      <c r="D128" s="2" t="s">
        <v>0</v>
      </c>
      <c r="E128" s="2">
        <v>2</v>
      </c>
      <c r="F128" s="3"/>
      <c r="G128" s="3"/>
      <c r="H128" s="4"/>
      <c r="I128" s="3"/>
    </row>
    <row r="129" spans="1:10" x14ac:dyDescent="0.2">
      <c r="A129" s="2" t="s">
        <v>62</v>
      </c>
      <c r="B129" s="1"/>
      <c r="C129" s="55" t="s">
        <v>94</v>
      </c>
      <c r="D129" s="2" t="s">
        <v>0</v>
      </c>
      <c r="E129" s="2">
        <v>2</v>
      </c>
      <c r="F129" s="3"/>
      <c r="G129" s="3"/>
      <c r="H129" s="4"/>
      <c r="I129" s="3"/>
    </row>
    <row r="130" spans="1:10" x14ac:dyDescent="0.2">
      <c r="A130" s="2" t="s">
        <v>62</v>
      </c>
      <c r="B130" s="1"/>
      <c r="C130" s="55" t="s">
        <v>95</v>
      </c>
      <c r="D130" s="2" t="s">
        <v>0</v>
      </c>
      <c r="E130" s="2">
        <v>2</v>
      </c>
      <c r="F130" s="3"/>
      <c r="G130" s="3"/>
      <c r="H130" s="4"/>
      <c r="I130" s="3"/>
    </row>
    <row r="131" spans="1:10" x14ac:dyDescent="0.2">
      <c r="A131" s="2" t="s">
        <v>62</v>
      </c>
      <c r="B131" s="1"/>
      <c r="C131" s="55" t="s">
        <v>96</v>
      </c>
      <c r="D131" s="2" t="s">
        <v>0</v>
      </c>
      <c r="E131" s="2">
        <v>2</v>
      </c>
      <c r="F131" s="3"/>
      <c r="G131" s="3"/>
      <c r="H131" s="4"/>
      <c r="I131" s="3"/>
    </row>
    <row r="132" spans="1:10" x14ac:dyDescent="0.2">
      <c r="A132" s="2" t="s">
        <v>62</v>
      </c>
      <c r="B132" s="1"/>
      <c r="C132" s="55" t="s">
        <v>97</v>
      </c>
      <c r="D132" s="2" t="s">
        <v>0</v>
      </c>
      <c r="E132" s="2">
        <v>2</v>
      </c>
      <c r="F132" s="3"/>
      <c r="G132" s="3"/>
      <c r="H132" s="4"/>
      <c r="I132" s="3"/>
    </row>
    <row r="133" spans="1:10" ht="33.75" x14ac:dyDescent="0.2">
      <c r="A133" s="2" t="s">
        <v>62</v>
      </c>
      <c r="B133" s="1"/>
      <c r="C133" s="55" t="s">
        <v>98</v>
      </c>
      <c r="D133" s="2" t="s">
        <v>12</v>
      </c>
      <c r="E133" s="2">
        <v>1</v>
      </c>
      <c r="F133" s="3"/>
      <c r="G133" s="3"/>
      <c r="H133" s="4"/>
      <c r="I133" s="3"/>
    </row>
    <row r="134" spans="1:10" x14ac:dyDescent="0.2">
      <c r="A134" s="2" t="s">
        <v>62</v>
      </c>
      <c r="B134" s="1"/>
      <c r="C134" s="55"/>
      <c r="D134" s="2" t="s">
        <v>12</v>
      </c>
      <c r="E134" s="2">
        <v>4</v>
      </c>
      <c r="F134" s="3">
        <v>0</v>
      </c>
      <c r="G134" s="3">
        <f>$E134*F134</f>
        <v>0</v>
      </c>
      <c r="H134" s="4"/>
      <c r="I134" s="3"/>
    </row>
    <row r="135" spans="1:10" x14ac:dyDescent="0.2">
      <c r="A135" s="2" t="s">
        <v>62</v>
      </c>
      <c r="B135" s="1"/>
      <c r="C135" s="55"/>
      <c r="D135" s="2"/>
      <c r="E135" s="2"/>
      <c r="F135" s="3"/>
      <c r="G135" s="3"/>
      <c r="H135" s="4"/>
      <c r="I135" s="3"/>
    </row>
    <row r="136" spans="1:10" ht="22.5" x14ac:dyDescent="0.2">
      <c r="A136" s="2" t="s">
        <v>62</v>
      </c>
      <c r="B136" s="1" t="s">
        <v>34</v>
      </c>
      <c r="C136" s="14" t="s">
        <v>99</v>
      </c>
      <c r="D136" s="4"/>
      <c r="E136" s="4"/>
      <c r="H136" s="4"/>
      <c r="I136" s="42"/>
      <c r="J136" s="46"/>
    </row>
    <row r="137" spans="1:10" ht="22.5" x14ac:dyDescent="0.2">
      <c r="A137" s="2" t="s">
        <v>62</v>
      </c>
      <c r="B137" s="1"/>
      <c r="C137" s="56" t="s">
        <v>100</v>
      </c>
      <c r="D137" s="2" t="s">
        <v>0</v>
      </c>
      <c r="E137" s="2">
        <v>1</v>
      </c>
      <c r="H137" s="4"/>
      <c r="I137" s="42"/>
      <c r="J137" s="46"/>
    </row>
    <row r="138" spans="1:10" x14ac:dyDescent="0.2">
      <c r="A138" s="2" t="s">
        <v>62</v>
      </c>
      <c r="B138" s="1"/>
      <c r="C138" s="55" t="s">
        <v>101</v>
      </c>
      <c r="D138" s="2" t="s">
        <v>0</v>
      </c>
      <c r="E138" s="2">
        <v>1</v>
      </c>
      <c r="F138" s="3"/>
      <c r="G138" s="3"/>
      <c r="H138" s="4"/>
      <c r="I138" s="3"/>
    </row>
    <row r="139" spans="1:10" x14ac:dyDescent="0.2">
      <c r="A139" s="2" t="s">
        <v>62</v>
      </c>
      <c r="B139" s="1"/>
      <c r="C139" s="55" t="s">
        <v>102</v>
      </c>
      <c r="D139" s="2" t="s">
        <v>0</v>
      </c>
      <c r="E139" s="2">
        <v>1</v>
      </c>
      <c r="F139" s="3"/>
      <c r="G139" s="3"/>
      <c r="H139" s="4"/>
      <c r="I139" s="3"/>
    </row>
    <row r="140" spans="1:10" ht="33.75" x14ac:dyDescent="0.2">
      <c r="A140" s="2" t="s">
        <v>62</v>
      </c>
      <c r="B140" s="1"/>
      <c r="C140" s="55" t="s">
        <v>103</v>
      </c>
      <c r="D140" s="2" t="s">
        <v>0</v>
      </c>
      <c r="E140" s="2">
        <v>1</v>
      </c>
      <c r="F140" s="3"/>
      <c r="G140" s="3"/>
      <c r="H140" s="4"/>
      <c r="I140" s="3"/>
    </row>
    <row r="141" spans="1:10" ht="22.5" x14ac:dyDescent="0.2">
      <c r="A141" s="2" t="s">
        <v>62</v>
      </c>
      <c r="B141" s="1"/>
      <c r="C141" s="55" t="s">
        <v>104</v>
      </c>
      <c r="D141" s="2" t="s">
        <v>12</v>
      </c>
      <c r="E141" s="2">
        <v>1</v>
      </c>
      <c r="F141" s="3"/>
      <c r="G141" s="3"/>
      <c r="H141" s="4"/>
      <c r="I141" s="3"/>
    </row>
    <row r="142" spans="1:10" x14ac:dyDescent="0.2">
      <c r="A142" s="2" t="s">
        <v>62</v>
      </c>
      <c r="B142" s="1"/>
      <c r="C142" s="55"/>
      <c r="D142" s="2" t="s">
        <v>12</v>
      </c>
      <c r="E142" s="2">
        <v>4</v>
      </c>
      <c r="F142" s="3">
        <v>0</v>
      </c>
      <c r="G142" s="3">
        <f>$E142*F142</f>
        <v>0</v>
      </c>
      <c r="H142" s="4"/>
      <c r="I142" s="3"/>
    </row>
    <row r="143" spans="1:10" x14ac:dyDescent="0.2">
      <c r="A143" s="2" t="s">
        <v>62</v>
      </c>
      <c r="B143" s="1"/>
      <c r="C143" s="5"/>
      <c r="D143" s="2"/>
      <c r="E143" s="2"/>
      <c r="F143" s="3"/>
      <c r="G143" s="3"/>
      <c r="H143" s="4"/>
      <c r="I143" s="3"/>
    </row>
    <row r="144" spans="1:10" ht="33.75" x14ac:dyDescent="0.2">
      <c r="A144" s="2" t="s">
        <v>68</v>
      </c>
      <c r="B144" s="1" t="s">
        <v>35</v>
      </c>
      <c r="C144" s="5" t="s">
        <v>109</v>
      </c>
      <c r="D144" s="4"/>
      <c r="E144" s="4"/>
      <c r="F144" s="4"/>
      <c r="G144" s="3"/>
      <c r="H144" s="4"/>
      <c r="I144" s="15"/>
    </row>
    <row r="145" spans="1:10" x14ac:dyDescent="0.2">
      <c r="A145" s="2" t="s">
        <v>68</v>
      </c>
      <c r="B145" s="1"/>
      <c r="C145" s="5" t="s">
        <v>70</v>
      </c>
      <c r="D145" s="2" t="s">
        <v>12</v>
      </c>
      <c r="E145" s="2">
        <v>5</v>
      </c>
      <c r="F145" s="3">
        <v>0</v>
      </c>
      <c r="G145" s="3">
        <f>$E145*F145</f>
        <v>0</v>
      </c>
      <c r="H145" s="4"/>
      <c r="I145" s="3"/>
    </row>
    <row r="146" spans="1:10" x14ac:dyDescent="0.2">
      <c r="A146" s="2" t="s">
        <v>62</v>
      </c>
      <c r="B146" s="1"/>
      <c r="C146" s="5" t="s">
        <v>71</v>
      </c>
      <c r="D146" s="2" t="s">
        <v>12</v>
      </c>
      <c r="E146" s="2">
        <v>5</v>
      </c>
      <c r="F146" s="3">
        <v>0</v>
      </c>
      <c r="G146" s="3">
        <f>$E146*F146</f>
        <v>0</v>
      </c>
      <c r="H146" s="4"/>
      <c r="I146" s="3"/>
    </row>
    <row r="147" spans="1:10" x14ac:dyDescent="0.2">
      <c r="A147" s="2" t="s">
        <v>62</v>
      </c>
      <c r="B147" s="1"/>
      <c r="C147" s="5"/>
      <c r="D147" s="2"/>
      <c r="E147" s="2"/>
      <c r="F147" s="3"/>
      <c r="G147" s="3"/>
      <c r="H147" s="4"/>
      <c r="I147" s="3"/>
    </row>
    <row r="148" spans="1:10" ht="56.25" x14ac:dyDescent="0.2">
      <c r="A148" s="2" t="s">
        <v>62</v>
      </c>
      <c r="B148" s="1" t="s">
        <v>42</v>
      </c>
      <c r="C148" s="5" t="s">
        <v>105</v>
      </c>
      <c r="D148" s="2"/>
      <c r="E148" s="2"/>
      <c r="F148" s="3"/>
      <c r="G148" s="3"/>
      <c r="H148" s="4"/>
      <c r="I148" s="3"/>
    </row>
    <row r="149" spans="1:10" x14ac:dyDescent="0.2">
      <c r="A149" s="2" t="s">
        <v>62</v>
      </c>
      <c r="B149" s="1"/>
      <c r="C149" s="55" t="s">
        <v>106</v>
      </c>
      <c r="D149" s="2" t="s">
        <v>0</v>
      </c>
      <c r="E149" s="57">
        <v>0.1</v>
      </c>
      <c r="F149" s="10">
        <f>SUM(G81:G89)+SUM(G93:G142)+G146</f>
        <v>0</v>
      </c>
      <c r="G149" s="58">
        <f>$E149*F149</f>
        <v>0</v>
      </c>
      <c r="H149" s="4"/>
      <c r="I149" s="59"/>
    </row>
    <row r="150" spans="1:10" x14ac:dyDescent="0.2">
      <c r="A150" s="2" t="s">
        <v>62</v>
      </c>
      <c r="D150" s="2"/>
      <c r="E150" s="2"/>
      <c r="F150" s="3"/>
      <c r="G150" s="3"/>
      <c r="H150" s="4"/>
      <c r="I150" s="15"/>
    </row>
    <row r="151" spans="1:10" ht="22.5" x14ac:dyDescent="0.2">
      <c r="A151" s="2" t="s">
        <v>110</v>
      </c>
      <c r="B151" s="13"/>
      <c r="C151" s="76" t="s">
        <v>119</v>
      </c>
      <c r="D151" s="77"/>
      <c r="E151" s="78"/>
      <c r="F151" s="79"/>
      <c r="G151" s="80">
        <f>SUM(G80:G149)</f>
        <v>0</v>
      </c>
      <c r="H151" s="4"/>
      <c r="I151" s="60"/>
    </row>
    <row r="152" spans="1:10" x14ac:dyDescent="0.2">
      <c r="A152" s="2" t="s">
        <v>62</v>
      </c>
    </row>
    <row r="153" spans="1:10" ht="22.5" x14ac:dyDescent="0.2">
      <c r="A153" s="87" t="s">
        <v>110</v>
      </c>
      <c r="B153" s="64" t="s">
        <v>9</v>
      </c>
      <c r="C153" s="65" t="s">
        <v>126</v>
      </c>
      <c r="D153" s="73"/>
      <c r="E153" s="74"/>
      <c r="F153" s="75"/>
      <c r="G153" s="75"/>
      <c r="H153" s="75"/>
    </row>
    <row r="154" spans="1:10" x14ac:dyDescent="0.2">
      <c r="A154" s="2" t="s">
        <v>62</v>
      </c>
    </row>
    <row r="155" spans="1:10" s="81" customFormat="1" x14ac:dyDescent="0.25">
      <c r="A155" s="88" t="s">
        <v>110</v>
      </c>
      <c r="B155" s="89" t="s">
        <v>128</v>
      </c>
      <c r="C155" s="90" t="s">
        <v>127</v>
      </c>
      <c r="D155" s="91"/>
      <c r="E155" s="92"/>
      <c r="F155" s="93"/>
      <c r="G155" s="93"/>
      <c r="H155" s="94"/>
    </row>
    <row r="156" spans="1:10" x14ac:dyDescent="0.2">
      <c r="A156" s="2" t="s">
        <v>62</v>
      </c>
    </row>
    <row r="157" spans="1:10" s="83" customFormat="1" ht="33.75" x14ac:dyDescent="0.25">
      <c r="A157" s="82" t="s">
        <v>62</v>
      </c>
      <c r="B157" s="95" t="s">
        <v>129</v>
      </c>
      <c r="C157" s="96" t="s">
        <v>130</v>
      </c>
      <c r="D157" s="97" t="s">
        <v>0</v>
      </c>
      <c r="E157" s="98">
        <v>11</v>
      </c>
      <c r="F157" s="99"/>
      <c r="G157" s="99">
        <f>$E157*F157</f>
        <v>0</v>
      </c>
      <c r="I157" s="84"/>
      <c r="J157" s="14"/>
    </row>
    <row r="158" spans="1:10" s="83" customFormat="1" ht="22.5" x14ac:dyDescent="0.25">
      <c r="A158" s="82" t="s">
        <v>62</v>
      </c>
      <c r="B158" s="100" t="s">
        <v>131</v>
      </c>
      <c r="C158" s="101" t="s">
        <v>132</v>
      </c>
      <c r="D158" s="102" t="s">
        <v>0</v>
      </c>
      <c r="E158" s="103">
        <v>6</v>
      </c>
      <c r="F158" s="104"/>
      <c r="G158" s="104">
        <f>$E158*F158</f>
        <v>0</v>
      </c>
      <c r="I158" s="85"/>
      <c r="J158" s="14"/>
    </row>
    <row r="159" spans="1:10" s="83" customFormat="1" x14ac:dyDescent="0.25">
      <c r="A159" s="82" t="s">
        <v>62</v>
      </c>
      <c r="B159" s="95"/>
      <c r="C159" s="96"/>
      <c r="D159" s="97"/>
      <c r="E159" s="98"/>
      <c r="F159" s="99"/>
      <c r="G159" s="99"/>
      <c r="I159" s="84"/>
      <c r="J159" s="14"/>
    </row>
    <row r="160" spans="1:10" s="83" customFormat="1" ht="49.5" customHeight="1" x14ac:dyDescent="0.25">
      <c r="A160" s="105" t="s">
        <v>68</v>
      </c>
      <c r="B160" s="95">
        <v>2</v>
      </c>
      <c r="C160" s="96" t="s">
        <v>133</v>
      </c>
      <c r="D160" s="97"/>
      <c r="E160" s="98"/>
      <c r="F160" s="99"/>
      <c r="G160" s="99"/>
      <c r="I160" s="85"/>
      <c r="J160" s="14"/>
    </row>
    <row r="161" spans="1:10" s="83" customFormat="1" x14ac:dyDescent="0.25">
      <c r="A161" s="105" t="s">
        <v>68</v>
      </c>
      <c r="B161" s="95" t="s">
        <v>134</v>
      </c>
      <c r="C161" s="96" t="s">
        <v>135</v>
      </c>
      <c r="D161" s="97" t="s">
        <v>0</v>
      </c>
      <c r="E161" s="98">
        <v>11</v>
      </c>
      <c r="F161" s="99"/>
      <c r="G161" s="99">
        <f>$E161*F161</f>
        <v>0</v>
      </c>
      <c r="I161" s="85"/>
      <c r="J161" s="14"/>
    </row>
    <row r="162" spans="1:10" s="83" customFormat="1" ht="67.5" x14ac:dyDescent="0.25">
      <c r="A162" s="105" t="s">
        <v>62</v>
      </c>
      <c r="B162" s="95" t="s">
        <v>136</v>
      </c>
      <c r="C162" s="96" t="s">
        <v>137</v>
      </c>
      <c r="D162" s="97" t="s">
        <v>0</v>
      </c>
      <c r="E162" s="98">
        <v>11</v>
      </c>
      <c r="F162" s="99"/>
      <c r="G162" s="99">
        <f>$E162*F162</f>
        <v>0</v>
      </c>
      <c r="H162" s="86"/>
      <c r="J162" s="14"/>
    </row>
    <row r="163" spans="1:10" s="83" customFormat="1" x14ac:dyDescent="0.25">
      <c r="A163" s="105" t="s">
        <v>68</v>
      </c>
      <c r="B163" s="95"/>
      <c r="C163" s="96"/>
      <c r="D163" s="97"/>
      <c r="E163" s="98"/>
      <c r="F163" s="99"/>
      <c r="G163" s="99"/>
      <c r="H163" s="86"/>
      <c r="J163" s="14"/>
    </row>
    <row r="164" spans="1:10" s="83" customFormat="1" ht="22.5" x14ac:dyDescent="0.25">
      <c r="A164" s="105" t="s">
        <v>68</v>
      </c>
      <c r="B164" s="95">
        <v>3</v>
      </c>
      <c r="C164" s="96" t="s">
        <v>138</v>
      </c>
      <c r="D164" s="97"/>
      <c r="E164" s="98"/>
      <c r="F164" s="99"/>
      <c r="G164" s="99"/>
      <c r="H164" s="86"/>
      <c r="J164" s="14"/>
    </row>
    <row r="165" spans="1:10" s="83" customFormat="1" ht="45" x14ac:dyDescent="0.25">
      <c r="A165" s="88" t="s">
        <v>68</v>
      </c>
      <c r="B165" s="100" t="s">
        <v>134</v>
      </c>
      <c r="C165" s="101" t="s">
        <v>139</v>
      </c>
      <c r="D165" s="102" t="s">
        <v>0</v>
      </c>
      <c r="E165" s="103">
        <v>6</v>
      </c>
      <c r="F165" s="104"/>
      <c r="G165" s="104">
        <f>$E165*F165</f>
        <v>0</v>
      </c>
      <c r="H165" s="86"/>
      <c r="J165" s="14"/>
    </row>
    <row r="166" spans="1:10" s="83" customFormat="1" ht="33.75" x14ac:dyDescent="0.25">
      <c r="A166" s="88" t="s">
        <v>62</v>
      </c>
      <c r="B166" s="100" t="s">
        <v>140</v>
      </c>
      <c r="C166" s="101" t="s">
        <v>141</v>
      </c>
      <c r="D166" s="102" t="s">
        <v>0</v>
      </c>
      <c r="E166" s="103">
        <v>6</v>
      </c>
      <c r="F166" s="104"/>
      <c r="G166" s="104">
        <f>$E166*F166</f>
        <v>0</v>
      </c>
      <c r="H166" s="86"/>
      <c r="J166" s="14"/>
    </row>
    <row r="167" spans="1:10" s="83" customFormat="1" x14ac:dyDescent="0.25">
      <c r="A167" s="105" t="s">
        <v>68</v>
      </c>
      <c r="B167" s="95"/>
      <c r="C167" s="96"/>
      <c r="D167" s="97"/>
      <c r="E167" s="98"/>
      <c r="F167" s="99"/>
      <c r="G167" s="99"/>
      <c r="H167" s="86"/>
      <c r="J167" s="14"/>
    </row>
    <row r="168" spans="1:10" s="83" customFormat="1" x14ac:dyDescent="0.25">
      <c r="A168" s="105" t="s">
        <v>68</v>
      </c>
      <c r="B168" s="95">
        <v>4</v>
      </c>
      <c r="C168" s="96" t="s">
        <v>142</v>
      </c>
      <c r="D168" s="97" t="s">
        <v>26</v>
      </c>
      <c r="E168" s="98">
        <v>8</v>
      </c>
      <c r="F168" s="99"/>
      <c r="G168" s="99">
        <f>$E168*F168</f>
        <v>0</v>
      </c>
      <c r="H168" s="86"/>
      <c r="J168" s="14"/>
    </row>
    <row r="169" spans="1:10" x14ac:dyDescent="0.2">
      <c r="A169" s="2" t="s">
        <v>62</v>
      </c>
    </row>
    <row r="170" spans="1:10" s="81" customFormat="1" x14ac:dyDescent="0.25">
      <c r="A170" s="88" t="s">
        <v>110</v>
      </c>
      <c r="B170" s="89" t="s">
        <v>144</v>
      </c>
      <c r="C170" s="90" t="s">
        <v>143</v>
      </c>
      <c r="D170" s="91"/>
      <c r="E170" s="92"/>
      <c r="F170" s="93"/>
      <c r="G170" s="93"/>
      <c r="H170" s="94"/>
    </row>
    <row r="171" spans="1:10" x14ac:dyDescent="0.2">
      <c r="A171" s="2" t="s">
        <v>62</v>
      </c>
    </row>
    <row r="172" spans="1:10" ht="33.75" x14ac:dyDescent="0.2">
      <c r="A172" s="106" t="s">
        <v>62</v>
      </c>
      <c r="B172" s="95" t="s">
        <v>129</v>
      </c>
      <c r="C172" s="96" t="s">
        <v>130</v>
      </c>
      <c r="D172" s="97" t="s">
        <v>0</v>
      </c>
      <c r="E172" s="98">
        <v>12</v>
      </c>
      <c r="F172" s="99"/>
      <c r="G172" s="99">
        <f>$E172*F172</f>
        <v>0</v>
      </c>
    </row>
    <row r="173" spans="1:10" ht="22.5" x14ac:dyDescent="0.2">
      <c r="A173" s="106" t="s">
        <v>62</v>
      </c>
      <c r="B173" s="100" t="s">
        <v>131</v>
      </c>
      <c r="C173" s="101" t="s">
        <v>132</v>
      </c>
      <c r="D173" s="102" t="s">
        <v>0</v>
      </c>
      <c r="E173" s="103">
        <v>6</v>
      </c>
      <c r="F173" s="104"/>
      <c r="G173" s="104">
        <f>$E173*F173</f>
        <v>0</v>
      </c>
    </row>
    <row r="174" spans="1:10" x14ac:dyDescent="0.2">
      <c r="A174" s="106" t="s">
        <v>62</v>
      </c>
      <c r="B174" s="95"/>
      <c r="C174" s="96"/>
      <c r="D174" s="97"/>
      <c r="E174" s="98"/>
      <c r="F174" s="99"/>
      <c r="G174" s="99"/>
    </row>
    <row r="175" spans="1:10" ht="47.25" customHeight="1" x14ac:dyDescent="0.2">
      <c r="A175" s="107" t="s">
        <v>68</v>
      </c>
      <c r="B175" s="95">
        <v>2</v>
      </c>
      <c r="C175" s="96" t="s">
        <v>133</v>
      </c>
      <c r="D175" s="97"/>
      <c r="E175" s="98"/>
      <c r="F175" s="99"/>
      <c r="G175" s="99"/>
    </row>
    <row r="176" spans="1:10" x14ac:dyDescent="0.2">
      <c r="A176" s="107" t="s">
        <v>68</v>
      </c>
      <c r="B176" s="95" t="s">
        <v>134</v>
      </c>
      <c r="C176" s="96" t="s">
        <v>135</v>
      </c>
      <c r="D176" s="97" t="s">
        <v>0</v>
      </c>
      <c r="E176" s="98">
        <v>12</v>
      </c>
      <c r="F176" s="99"/>
      <c r="G176" s="99">
        <f>$E176*F176</f>
        <v>0</v>
      </c>
    </row>
    <row r="177" spans="1:9" ht="48.75" customHeight="1" x14ac:dyDescent="0.2">
      <c r="A177" s="107" t="s">
        <v>62</v>
      </c>
      <c r="B177" s="95" t="s">
        <v>136</v>
      </c>
      <c r="C177" s="96" t="s">
        <v>137</v>
      </c>
      <c r="D177" s="97" t="s">
        <v>0</v>
      </c>
      <c r="E177" s="98">
        <v>12</v>
      </c>
      <c r="F177" s="99"/>
      <c r="G177" s="99">
        <f>$E177*F177</f>
        <v>0</v>
      </c>
    </row>
    <row r="178" spans="1:9" x14ac:dyDescent="0.2">
      <c r="A178" s="107" t="s">
        <v>68</v>
      </c>
      <c r="B178" s="95"/>
      <c r="C178" s="96"/>
      <c r="D178" s="97"/>
      <c r="E178" s="98"/>
      <c r="F178" s="99"/>
      <c r="G178" s="99"/>
    </row>
    <row r="179" spans="1:9" ht="22.5" x14ac:dyDescent="0.2">
      <c r="A179" s="107" t="s">
        <v>68</v>
      </c>
      <c r="B179" s="95">
        <v>3</v>
      </c>
      <c r="C179" s="96" t="s">
        <v>138</v>
      </c>
      <c r="D179" s="97"/>
      <c r="E179" s="98"/>
      <c r="F179" s="99"/>
      <c r="G179" s="99"/>
    </row>
    <row r="180" spans="1:9" ht="45" x14ac:dyDescent="0.2">
      <c r="A180" s="106" t="s">
        <v>68</v>
      </c>
      <c r="B180" s="100" t="s">
        <v>134</v>
      </c>
      <c r="C180" s="101" t="s">
        <v>139</v>
      </c>
      <c r="D180" s="102" t="s">
        <v>0</v>
      </c>
      <c r="E180" s="103">
        <v>6</v>
      </c>
      <c r="F180" s="104"/>
      <c r="G180" s="104">
        <f>$E180*F180</f>
        <v>0</v>
      </c>
    </row>
    <row r="181" spans="1:9" ht="33.75" x14ac:dyDescent="0.2">
      <c r="A181" s="106" t="s">
        <v>62</v>
      </c>
      <c r="B181" s="100" t="s">
        <v>140</v>
      </c>
      <c r="C181" s="101" t="s">
        <v>145</v>
      </c>
      <c r="D181" s="102" t="s">
        <v>0</v>
      </c>
      <c r="E181" s="103">
        <v>6</v>
      </c>
      <c r="F181" s="104"/>
      <c r="G181" s="104">
        <f>$E181*F181</f>
        <v>0</v>
      </c>
    </row>
    <row r="182" spans="1:9" x14ac:dyDescent="0.2">
      <c r="A182" s="107" t="s">
        <v>68</v>
      </c>
      <c r="B182" s="95"/>
      <c r="C182" s="96"/>
      <c r="D182" s="97"/>
      <c r="E182" s="98"/>
      <c r="F182" s="99"/>
      <c r="G182" s="99"/>
    </row>
    <row r="183" spans="1:9" x14ac:dyDescent="0.2">
      <c r="A183" s="107" t="s">
        <v>68</v>
      </c>
      <c r="B183" s="95">
        <v>4</v>
      </c>
      <c r="C183" s="96" t="s">
        <v>142</v>
      </c>
      <c r="D183" s="97" t="s">
        <v>26</v>
      </c>
      <c r="E183" s="98">
        <v>8</v>
      </c>
      <c r="F183" s="99"/>
      <c r="G183" s="99">
        <f>$E183*F183</f>
        <v>0</v>
      </c>
    </row>
    <row r="184" spans="1:9" x14ac:dyDescent="0.2">
      <c r="A184" s="2" t="s">
        <v>62</v>
      </c>
    </row>
    <row r="185" spans="1:9" ht="22.5" x14ac:dyDescent="0.2">
      <c r="A185" s="2" t="s">
        <v>110</v>
      </c>
      <c r="B185" s="13"/>
      <c r="C185" s="76" t="s">
        <v>146</v>
      </c>
      <c r="D185" s="77"/>
      <c r="E185" s="78"/>
      <c r="F185" s="79"/>
      <c r="G185" s="80">
        <f>SUM(G157:G183)</f>
        <v>0</v>
      </c>
      <c r="H185" s="4"/>
      <c r="I185" s="60"/>
    </row>
    <row r="186" spans="1:9" x14ac:dyDescent="0.2">
      <c r="A186" s="2" t="s">
        <v>62</v>
      </c>
    </row>
    <row r="187" spans="1:9" x14ac:dyDescent="0.2">
      <c r="A187" s="2" t="s">
        <v>62</v>
      </c>
    </row>
    <row r="188" spans="1:9" ht="11.25" customHeight="1" x14ac:dyDescent="0.2">
      <c r="A188" s="63" t="s">
        <v>62</v>
      </c>
      <c r="B188" s="64" t="s">
        <v>10</v>
      </c>
      <c r="C188" s="65" t="s">
        <v>111</v>
      </c>
      <c r="D188" s="73"/>
      <c r="E188" s="74"/>
      <c r="F188" s="75"/>
      <c r="G188" s="75"/>
    </row>
    <row r="189" spans="1:9" x14ac:dyDescent="0.2">
      <c r="A189" s="2" t="s">
        <v>62</v>
      </c>
    </row>
    <row r="190" spans="1:9" x14ac:dyDescent="0.2">
      <c r="A190" s="2" t="s">
        <v>62</v>
      </c>
      <c r="B190" s="1" t="s">
        <v>6</v>
      </c>
      <c r="C190" s="5" t="s">
        <v>63</v>
      </c>
      <c r="D190" s="2" t="s">
        <v>12</v>
      </c>
      <c r="E190" s="2">
        <v>1</v>
      </c>
      <c r="F190" s="3">
        <v>0</v>
      </c>
      <c r="G190" s="3">
        <f>$E190*F190</f>
        <v>0</v>
      </c>
      <c r="H190" s="4"/>
      <c r="I190" s="3"/>
    </row>
    <row r="191" spans="1:9" x14ac:dyDescent="0.2">
      <c r="A191" s="2" t="s">
        <v>62</v>
      </c>
      <c r="B191" s="1"/>
      <c r="C191" s="5"/>
      <c r="D191" s="4"/>
      <c r="E191" s="4"/>
      <c r="F191" s="4"/>
      <c r="G191" s="3"/>
      <c r="H191" s="4"/>
      <c r="I191" s="15"/>
    </row>
    <row r="192" spans="1:9" ht="21" customHeight="1" x14ac:dyDescent="0.2">
      <c r="A192" s="2" t="s">
        <v>62</v>
      </c>
      <c r="B192" s="1" t="s">
        <v>7</v>
      </c>
      <c r="C192" s="5" t="s">
        <v>122</v>
      </c>
      <c r="D192" s="2" t="s">
        <v>12</v>
      </c>
      <c r="E192" s="2">
        <v>1</v>
      </c>
      <c r="F192" s="3">
        <v>0</v>
      </c>
      <c r="G192" s="3">
        <f>$E192*F192</f>
        <v>0</v>
      </c>
      <c r="H192" s="4"/>
      <c r="I192" s="3"/>
    </row>
    <row r="193" spans="1:10" x14ac:dyDescent="0.2">
      <c r="A193" s="2" t="s">
        <v>62</v>
      </c>
      <c r="B193" s="1"/>
      <c r="C193" s="5"/>
      <c r="D193" s="4"/>
      <c r="E193" s="4"/>
      <c r="F193" s="4"/>
      <c r="G193" s="3"/>
      <c r="H193" s="4"/>
      <c r="I193" s="15"/>
    </row>
    <row r="194" spans="1:10" ht="33.75" x14ac:dyDescent="0.2">
      <c r="A194" s="2" t="s">
        <v>62</v>
      </c>
      <c r="B194" s="1" t="s">
        <v>8</v>
      </c>
      <c r="C194" s="5" t="s">
        <v>118</v>
      </c>
      <c r="D194" s="4"/>
      <c r="E194" s="4"/>
      <c r="F194" s="4"/>
      <c r="G194" s="4"/>
      <c r="H194" s="4"/>
      <c r="I194" s="15"/>
    </row>
    <row r="195" spans="1:10" x14ac:dyDescent="0.2">
      <c r="A195" s="2" t="s">
        <v>62</v>
      </c>
      <c r="B195" s="1"/>
      <c r="C195" s="55" t="s">
        <v>112</v>
      </c>
      <c r="D195" s="2" t="s">
        <v>0</v>
      </c>
      <c r="E195" s="2">
        <v>1</v>
      </c>
      <c r="F195" s="3"/>
      <c r="G195" s="3"/>
      <c r="H195" s="4"/>
      <c r="I195" s="15"/>
    </row>
    <row r="196" spans="1:10" x14ac:dyDescent="0.2">
      <c r="A196" s="2" t="s">
        <v>62</v>
      </c>
      <c r="B196" s="1"/>
      <c r="C196" s="55" t="s">
        <v>113</v>
      </c>
      <c r="D196" s="2" t="s">
        <v>0</v>
      </c>
      <c r="E196" s="2">
        <v>1</v>
      </c>
      <c r="F196" s="3"/>
      <c r="G196" s="3"/>
      <c r="H196" s="4"/>
      <c r="I196" s="15"/>
    </row>
    <row r="197" spans="1:10" x14ac:dyDescent="0.2">
      <c r="A197" s="2" t="s">
        <v>62</v>
      </c>
      <c r="B197" s="1"/>
      <c r="C197" s="55" t="s">
        <v>114</v>
      </c>
      <c r="D197" s="2" t="s">
        <v>0</v>
      </c>
      <c r="E197" s="2">
        <v>1</v>
      </c>
      <c r="F197" s="3"/>
      <c r="G197" s="3"/>
      <c r="H197" s="4"/>
      <c r="I197" s="15"/>
    </row>
    <row r="198" spans="1:10" x14ac:dyDescent="0.2">
      <c r="A198" s="2" t="s">
        <v>62</v>
      </c>
      <c r="B198" s="1"/>
      <c r="C198" s="55" t="s">
        <v>115</v>
      </c>
      <c r="D198" s="2" t="s">
        <v>0</v>
      </c>
      <c r="E198" s="2">
        <v>1</v>
      </c>
      <c r="F198" s="3"/>
      <c r="G198" s="3"/>
      <c r="H198" s="4"/>
      <c r="I198" s="15"/>
    </row>
    <row r="199" spans="1:10" x14ac:dyDescent="0.2">
      <c r="A199" s="2" t="s">
        <v>62</v>
      </c>
      <c r="B199" s="1"/>
      <c r="C199" s="55" t="s">
        <v>116</v>
      </c>
      <c r="D199" s="2" t="s">
        <v>0</v>
      </c>
      <c r="E199" s="2">
        <v>1</v>
      </c>
      <c r="F199" s="3"/>
      <c r="G199" s="3"/>
      <c r="H199" s="4"/>
      <c r="I199" s="15"/>
    </row>
    <row r="200" spans="1:10" x14ac:dyDescent="0.2">
      <c r="A200" s="2" t="s">
        <v>62</v>
      </c>
      <c r="B200" s="1"/>
      <c r="C200" s="55" t="s">
        <v>117</v>
      </c>
      <c r="D200" s="2" t="s">
        <v>0</v>
      </c>
      <c r="E200" s="2">
        <v>2</v>
      </c>
      <c r="F200" s="3"/>
      <c r="G200" s="3"/>
      <c r="H200" s="4"/>
      <c r="I200" s="15"/>
    </row>
    <row r="201" spans="1:10" x14ac:dyDescent="0.2">
      <c r="A201" s="2" t="s">
        <v>62</v>
      </c>
      <c r="B201" s="1"/>
      <c r="C201" s="55"/>
      <c r="D201" s="2" t="s">
        <v>12</v>
      </c>
      <c r="E201" s="2">
        <v>1</v>
      </c>
      <c r="F201" s="3">
        <v>0</v>
      </c>
      <c r="G201" s="3">
        <f>$E201*F201</f>
        <v>0</v>
      </c>
      <c r="H201" s="4"/>
      <c r="I201" s="15"/>
    </row>
    <row r="202" spans="1:10" x14ac:dyDescent="0.2">
      <c r="A202" s="2" t="s">
        <v>62</v>
      </c>
      <c r="B202" s="1"/>
      <c r="C202" s="62"/>
      <c r="D202" s="2"/>
      <c r="E202" s="2"/>
      <c r="F202" s="3"/>
      <c r="G202" s="3"/>
      <c r="H202" s="4"/>
      <c r="I202" s="15"/>
    </row>
    <row r="203" spans="1:10" ht="11.25" customHeight="1" x14ac:dyDescent="0.2">
      <c r="A203" s="2" t="s">
        <v>62</v>
      </c>
      <c r="B203" s="13"/>
      <c r="C203" s="76" t="s">
        <v>124</v>
      </c>
      <c r="D203" s="77"/>
      <c r="E203" s="78"/>
      <c r="F203" s="79"/>
      <c r="G203" s="80">
        <f>SUM(G190:G201)</f>
        <v>0</v>
      </c>
      <c r="H203" s="4"/>
      <c r="I203" s="60"/>
    </row>
    <row r="204" spans="1:10" x14ac:dyDescent="0.2">
      <c r="A204" s="2" t="s">
        <v>62</v>
      </c>
    </row>
    <row r="205" spans="1:10" x14ac:dyDescent="0.2">
      <c r="A205" s="2" t="s">
        <v>62</v>
      </c>
    </row>
    <row r="206" spans="1:10" s="42" customFormat="1" x14ac:dyDescent="0.2">
      <c r="A206" s="2" t="s">
        <v>110</v>
      </c>
      <c r="B206" s="41"/>
      <c r="C206" s="42" t="s">
        <v>53</v>
      </c>
      <c r="D206" s="43"/>
      <c r="E206" s="44"/>
      <c r="F206" s="45"/>
      <c r="G206" s="45"/>
      <c r="H206" s="45"/>
      <c r="J206" s="46"/>
    </row>
    <row r="207" spans="1:10" s="42" customFormat="1" x14ac:dyDescent="0.2">
      <c r="A207" s="2" t="s">
        <v>62</v>
      </c>
      <c r="B207" s="41"/>
      <c r="D207" s="43"/>
      <c r="E207" s="44"/>
      <c r="F207" s="45"/>
      <c r="G207" s="45"/>
      <c r="H207" s="45"/>
      <c r="J207" s="46"/>
    </row>
    <row r="208" spans="1:10" s="42" customFormat="1" x14ac:dyDescent="0.2">
      <c r="A208" s="2" t="s">
        <v>62</v>
      </c>
      <c r="B208" s="41"/>
      <c r="C208" s="53" t="s">
        <v>58</v>
      </c>
      <c r="D208" s="43"/>
      <c r="E208" s="44"/>
      <c r="F208" s="45" t="s">
        <v>60</v>
      </c>
      <c r="G208" s="51">
        <f>G46</f>
        <v>0</v>
      </c>
      <c r="H208" s="45"/>
      <c r="J208" s="46"/>
    </row>
    <row r="209" spans="1:10" s="42" customFormat="1" x14ac:dyDescent="0.2">
      <c r="A209" s="2" t="s">
        <v>62</v>
      </c>
      <c r="B209" s="41"/>
      <c r="C209" s="53" t="s">
        <v>59</v>
      </c>
      <c r="D209" s="43"/>
      <c r="E209" s="44"/>
      <c r="F209" s="45" t="s">
        <v>60</v>
      </c>
      <c r="G209" s="51">
        <f>G77</f>
        <v>0</v>
      </c>
      <c r="H209" s="45"/>
      <c r="J209" s="46"/>
    </row>
    <row r="210" spans="1:10" s="42" customFormat="1" ht="22.5" x14ac:dyDescent="0.2">
      <c r="A210" s="2" t="s">
        <v>110</v>
      </c>
      <c r="B210" s="41"/>
      <c r="C210" s="61" t="s">
        <v>107</v>
      </c>
      <c r="D210" s="43"/>
      <c r="E210" s="44"/>
      <c r="F210" s="45" t="s">
        <v>108</v>
      </c>
      <c r="G210" s="51">
        <f>G151</f>
        <v>0</v>
      </c>
      <c r="H210" s="45"/>
      <c r="J210" s="46"/>
    </row>
    <row r="211" spans="1:10" s="42" customFormat="1" ht="22.5" x14ac:dyDescent="0.2">
      <c r="A211" s="2" t="s">
        <v>110</v>
      </c>
      <c r="B211" s="41"/>
      <c r="C211" s="61" t="s">
        <v>146</v>
      </c>
      <c r="D211" s="43"/>
      <c r="E211" s="44"/>
      <c r="F211" s="45" t="s">
        <v>147</v>
      </c>
      <c r="G211" s="51">
        <f>G185</f>
        <v>0</v>
      </c>
      <c r="H211" s="45"/>
      <c r="J211" s="46"/>
    </row>
    <row r="212" spans="1:10" s="42" customFormat="1" ht="11.25" customHeight="1" x14ac:dyDescent="0.2">
      <c r="A212" s="2" t="s">
        <v>62</v>
      </c>
      <c r="B212" s="41"/>
      <c r="C212" s="61" t="s">
        <v>125</v>
      </c>
      <c r="D212" s="43"/>
      <c r="E212" s="44"/>
      <c r="F212" s="45" t="s">
        <v>123</v>
      </c>
      <c r="G212" s="51">
        <f>G203</f>
        <v>0</v>
      </c>
      <c r="H212" s="45"/>
      <c r="J212" s="46"/>
    </row>
    <row r="213" spans="1:10" s="42" customFormat="1" x14ac:dyDescent="0.2">
      <c r="A213" s="2" t="s">
        <v>110</v>
      </c>
      <c r="B213" s="41"/>
      <c r="C213" s="47" t="s">
        <v>54</v>
      </c>
      <c r="D213" s="48"/>
      <c r="E213" s="49"/>
      <c r="F213" s="50"/>
      <c r="G213" s="52">
        <f>SUM(G208:G212)</f>
        <v>0</v>
      </c>
      <c r="H213" s="45"/>
      <c r="J213" s="46"/>
    </row>
  </sheetData>
  <autoFilter ref="A3:J213"/>
  <printOptions horizontalCentered="1"/>
  <pageMargins left="0.31" right="0.28999999999999998" top="0.74803149606299213" bottom="0.74803149606299213" header="0.31496062992125984" footer="0.31496062992125984"/>
  <pageSetup paperSize="9" scale="87" fitToHeight="0" orientation="portrait" r:id="rId1"/>
  <headerFooter>
    <oddFooter>Page &amp;P od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</vt:lpstr>
      <vt:lpstr>specifikacija!Print_Area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 Beletić</dc:creator>
  <cp:lastModifiedBy>Tiziano Beletić</cp:lastModifiedBy>
  <cp:lastPrinted>2024-02-16T08:07:25Z</cp:lastPrinted>
  <dcterms:created xsi:type="dcterms:W3CDTF">2019-12-18T12:15:45Z</dcterms:created>
  <dcterms:modified xsi:type="dcterms:W3CDTF">2024-02-16T08:08:14Z</dcterms:modified>
</cp:coreProperties>
</file>